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2090"/>
  </bookViews>
  <sheets>
    <sheet name="2024_cz.1_prenumerata" sheetId="1" r:id="rId1"/>
    <sheet name="2024_cz.2_specjalistyczne" sheetId="5" r:id="rId2"/>
    <sheet name="2024_cz.3_regionalne" sheetId="6" r:id="rId3"/>
  </sheets>
  <calcPr calcId="145621"/>
</workbook>
</file>

<file path=xl/calcChain.xml><?xml version="1.0" encoding="utf-8"?>
<calcChain xmlns="http://schemas.openxmlformats.org/spreadsheetml/2006/main">
  <c r="D15" i="5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1" i="1"/>
  <c r="I132" i="1"/>
  <c r="I133" i="1"/>
  <c r="I134" i="1"/>
  <c r="I3" i="1"/>
  <c r="I4" i="5"/>
  <c r="I7" i="5"/>
  <c r="I3" i="5"/>
  <c r="I4" i="6"/>
  <c r="I3" i="6"/>
  <c r="D10" i="6" l="1"/>
  <c r="C10" i="6" s="1"/>
  <c r="D11" i="6"/>
  <c r="C11" i="6" s="1"/>
  <c r="B11" i="6" s="1"/>
  <c r="D9" i="6"/>
  <c r="C9" i="6" s="1"/>
  <c r="B9" i="6" s="1"/>
  <c r="F8" i="5"/>
  <c r="F5" i="6"/>
  <c r="I5" i="6"/>
  <c r="D139" i="1"/>
  <c r="D140" i="1"/>
  <c r="D138" i="1"/>
  <c r="C15" i="5"/>
  <c r="B15" i="5" s="1"/>
  <c r="D16" i="5"/>
  <c r="D14" i="5"/>
  <c r="I8" i="5"/>
  <c r="C14" i="5" l="1"/>
  <c r="B14" i="5" s="1"/>
  <c r="C16" i="5"/>
  <c r="B16" i="5" s="1"/>
  <c r="D12" i="6"/>
  <c r="B10" i="6"/>
  <c r="B12" i="6" s="1"/>
  <c r="C12" i="6"/>
  <c r="D17" i="5"/>
  <c r="C140" i="1"/>
  <c r="C139" i="1"/>
  <c r="I135" i="1"/>
  <c r="F135" i="1"/>
  <c r="C17" i="5" l="1"/>
  <c r="B17" i="5"/>
  <c r="B139" i="1"/>
  <c r="C138" i="1"/>
  <c r="B138" i="1" s="1"/>
  <c r="B140" i="1"/>
  <c r="D141" i="1"/>
  <c r="B141" i="1" l="1"/>
  <c r="C141" i="1"/>
</calcChain>
</file>

<file path=xl/sharedStrings.xml><?xml version="1.0" encoding="utf-8"?>
<sst xmlns="http://schemas.openxmlformats.org/spreadsheetml/2006/main" count="472" uniqueCount="316">
  <si>
    <t>L. p.</t>
  </si>
  <si>
    <t>Tytuł</t>
  </si>
  <si>
    <t>Indeks</t>
  </si>
  <si>
    <t>ISSN</t>
  </si>
  <si>
    <t>Częst wyd.</t>
  </si>
  <si>
    <t>Ilość</t>
  </si>
  <si>
    <t>VAT</t>
  </si>
  <si>
    <t>Cena brutto
(pren. rocznej)</t>
  </si>
  <si>
    <t>Abecadło</t>
  </si>
  <si>
    <t>1506-5510</t>
  </si>
  <si>
    <t>mies.</t>
  </si>
  <si>
    <t>Akant</t>
  </si>
  <si>
    <t>1429-9054</t>
  </si>
  <si>
    <t>13 x w roku</t>
  </si>
  <si>
    <t>Aktualności Kadrowe Plus (+ wyd. premium, z dostępem do portalu)</t>
  </si>
  <si>
    <t>1734-2074</t>
  </si>
  <si>
    <t>20 x w roku</t>
  </si>
  <si>
    <t>Angora</t>
  </si>
  <si>
    <t>0867-8162</t>
  </si>
  <si>
    <t>tyg.</t>
  </si>
  <si>
    <t>Anna Specjalna</t>
  </si>
  <si>
    <t>2451-3067</t>
  </si>
  <si>
    <t>kwart.</t>
  </si>
  <si>
    <t>Auta</t>
  </si>
  <si>
    <t>1899-4865</t>
  </si>
  <si>
    <t>dwumies.</t>
  </si>
  <si>
    <t>Auto Świat Classic</t>
  </si>
  <si>
    <t>2299-5099</t>
  </si>
  <si>
    <t>Bibliotekarz</t>
  </si>
  <si>
    <t>0208-4333</t>
  </si>
  <si>
    <t>Burda Style (wyd. pol.)</t>
  </si>
  <si>
    <t>0867-387X</t>
  </si>
  <si>
    <t>Charaktery</t>
  </si>
  <si>
    <t>1427-695X</t>
  </si>
  <si>
    <t>Cogito</t>
  </si>
  <si>
    <t>1231-160X</t>
  </si>
  <si>
    <t>Conde Nast Traveller [Uk]</t>
  </si>
  <si>
    <t>1368-597X</t>
  </si>
  <si>
    <t>Czas Literatury</t>
  </si>
  <si>
    <t>2544-8447</t>
  </si>
  <si>
    <t>Cztery Kąty</t>
  </si>
  <si>
    <t>35516X</t>
  </si>
  <si>
    <t>0867-7298</t>
  </si>
  <si>
    <t>Diabetyk</t>
  </si>
  <si>
    <t>0860-8105</t>
  </si>
  <si>
    <t>Dialog</t>
  </si>
  <si>
    <t>0012-2041</t>
  </si>
  <si>
    <t>Do Rzeczy : tygodnik Lisickiego</t>
  </si>
  <si>
    <t>2299-8500</t>
  </si>
  <si>
    <t>Do Rzeczy. Historia</t>
  </si>
  <si>
    <t>2299-9515</t>
  </si>
  <si>
    <t>Działkowiec</t>
  </si>
  <si>
    <t>0137-7930</t>
  </si>
  <si>
    <t>Dzieje Najnowsze</t>
  </si>
  <si>
    <t>0419-8824</t>
  </si>
  <si>
    <t>Dziennik Gazeta Prawna - e-wydanie</t>
  </si>
  <si>
    <t>2081-8688</t>
  </si>
  <si>
    <t>5 x w tyg.</t>
  </si>
  <si>
    <t>Ekrany</t>
  </si>
  <si>
    <t>2083-0874</t>
  </si>
  <si>
    <t>Fabularie</t>
  </si>
  <si>
    <t>2300-7281</t>
  </si>
  <si>
    <t>Food&amp;Friends</t>
  </si>
  <si>
    <t>2081-9188</t>
  </si>
  <si>
    <t>Forbes</t>
  </si>
  <si>
    <t>1733-7291</t>
  </si>
  <si>
    <t>Forbes Women</t>
  </si>
  <si>
    <t>2657-5736</t>
  </si>
  <si>
    <t>Gardeners' World (wyd. polskie)</t>
  </si>
  <si>
    <t>2391-8381</t>
  </si>
  <si>
    <t>Gazeta Polska</t>
  </si>
  <si>
    <t>1230-4581</t>
  </si>
  <si>
    <t>Gazeta Wyborcza (Toruń)</t>
  </si>
  <si>
    <t>0860-908X</t>
  </si>
  <si>
    <t>dzien.</t>
  </si>
  <si>
    <t>Gentleman</t>
  </si>
  <si>
    <t>1427-0420</t>
  </si>
  <si>
    <t>Glamour</t>
  </si>
  <si>
    <t>1730-2781</t>
  </si>
  <si>
    <t>Język Polski</t>
  </si>
  <si>
    <t>0021-6941</t>
  </si>
  <si>
    <t>5 x w roku</t>
  </si>
  <si>
    <t>Kaczor Donald</t>
  </si>
  <si>
    <t>1231-451X</t>
  </si>
  <si>
    <t>Karta</t>
  </si>
  <si>
    <t>867-3764</t>
  </si>
  <si>
    <t>Kino</t>
  </si>
  <si>
    <t>0023-1673</t>
  </si>
  <si>
    <t>Kobieta i Życie</t>
  </si>
  <si>
    <t>0023-2548</t>
  </si>
  <si>
    <t>Kosmos dla Dziewczynek</t>
  </si>
  <si>
    <t>2544-4123</t>
  </si>
  <si>
    <t>Kraina Lodu</t>
  </si>
  <si>
    <t>2392-3490</t>
  </si>
  <si>
    <t>Książki. Magazyn do Czytania</t>
  </si>
  <si>
    <t>2083-3881</t>
  </si>
  <si>
    <t>Księżniczka</t>
  </si>
  <si>
    <t>1509-7935</t>
  </si>
  <si>
    <t>Kubuś i Przyjaciele</t>
  </si>
  <si>
    <t>2083-3482</t>
  </si>
  <si>
    <t>Kultura i Społeczeństwo</t>
  </si>
  <si>
    <t>0023-5152</t>
  </si>
  <si>
    <t>Kumpel</t>
  </si>
  <si>
    <t>1731-9889</t>
  </si>
  <si>
    <t>Kwartalnik Historii Kultury Materialnej</t>
  </si>
  <si>
    <t>0023-5881</t>
  </si>
  <si>
    <t>Kwartalnik Historii Nauki i Techniki</t>
  </si>
  <si>
    <t>0023-589X</t>
  </si>
  <si>
    <t>Kwartalnik Historyczny</t>
  </si>
  <si>
    <t>0023-5903</t>
  </si>
  <si>
    <t>Lego City</t>
  </si>
  <si>
    <t>2543-5876</t>
  </si>
  <si>
    <t>Lego Friends Magazyn</t>
  </si>
  <si>
    <t>2353-7590</t>
  </si>
  <si>
    <t xml:space="preserve">Lego Minecraft </t>
  </si>
  <si>
    <t>2720-2380</t>
  </si>
  <si>
    <t>Lego Star Wars</t>
  </si>
  <si>
    <t>2449-9692</t>
  </si>
  <si>
    <t>Literatura na Świecie</t>
  </si>
  <si>
    <t>0324-8305</t>
  </si>
  <si>
    <t>Ładny Dom</t>
  </si>
  <si>
    <t>1506-3267</t>
  </si>
  <si>
    <t>Magazyn Literacki Książki</t>
  </si>
  <si>
    <t>1642-2066</t>
  </si>
  <si>
    <t>Magazyn Mini Mini +</t>
  </si>
  <si>
    <t>2080-5527</t>
  </si>
  <si>
    <t>Małe Charaktery</t>
  </si>
  <si>
    <t>2719-9843</t>
  </si>
  <si>
    <t>10 x w roku</t>
  </si>
  <si>
    <t>Mam Ogród</t>
  </si>
  <si>
    <t>2353-3579</t>
  </si>
  <si>
    <t>Mój Kucyk Pony</t>
  </si>
  <si>
    <t>1734-2228</t>
  </si>
  <si>
    <t>Mój Ogródek</t>
  </si>
  <si>
    <t>2353-4818</t>
  </si>
  <si>
    <t>Mówią Wieki</t>
  </si>
  <si>
    <t>1230-4018</t>
  </si>
  <si>
    <t>Nasz Dziennik</t>
  </si>
  <si>
    <t>1429-4834</t>
  </si>
  <si>
    <t>Nasza Historia</t>
  </si>
  <si>
    <t>2450-2243</t>
  </si>
  <si>
    <t>National Geographic Kids</t>
  </si>
  <si>
    <t>2657-4829</t>
  </si>
  <si>
    <t>National Geographic Polska</t>
  </si>
  <si>
    <t>1507-5966</t>
  </si>
  <si>
    <t>Netfilm</t>
  </si>
  <si>
    <t>2544-8439</t>
  </si>
  <si>
    <t>Newsweek Polska</t>
  </si>
  <si>
    <t>36679X</t>
  </si>
  <si>
    <t>1642-5685</t>
  </si>
  <si>
    <t>Newsweek Polska. Historia</t>
  </si>
  <si>
    <t>2083-7801</t>
  </si>
  <si>
    <t>Newsweek Polska. Learning English</t>
  </si>
  <si>
    <t>2545-0158</t>
  </si>
  <si>
    <t>Nowa Fantastyka</t>
  </si>
  <si>
    <t>0867-132X</t>
  </si>
  <si>
    <t>Nowe Książki</t>
  </si>
  <si>
    <t>36682X</t>
  </si>
  <si>
    <t>0137-8562</t>
  </si>
  <si>
    <t>Nowoczesna Biblioteka 3.0 (z wydaniami spec. + e-wydanie)</t>
  </si>
  <si>
    <t>2544-7629</t>
  </si>
  <si>
    <t>O czym Lekarze Ci nie Powiedzą</t>
  </si>
  <si>
    <t>2300-5998</t>
  </si>
  <si>
    <t>Olivia</t>
  </si>
  <si>
    <t>1429-6950</t>
  </si>
  <si>
    <t>Pamiętnik Literacki</t>
  </si>
  <si>
    <t>0031-0514</t>
  </si>
  <si>
    <t>Pani</t>
  </si>
  <si>
    <t>1230-8293</t>
  </si>
  <si>
    <t>Perspektywy</t>
  </si>
  <si>
    <t>1427-3543</t>
  </si>
  <si>
    <t>Pets Magazyn o Zwierzętach</t>
  </si>
  <si>
    <t>2544-6843</t>
  </si>
  <si>
    <t>Pismo</t>
  </si>
  <si>
    <t>2544-5022</t>
  </si>
  <si>
    <t>Polityka</t>
  </si>
  <si>
    <t>0032-3500</t>
  </si>
  <si>
    <t>Pomerania</t>
  </si>
  <si>
    <t>0238-9045</t>
  </si>
  <si>
    <t>Poradnik Bibliotekarza</t>
  </si>
  <si>
    <t>0032-4752</t>
  </si>
  <si>
    <t>Poradnik Domowy</t>
  </si>
  <si>
    <t>0867-2229</t>
  </si>
  <si>
    <t>Poradnik Instytucji Kultury standard + (z dostępem online)</t>
  </si>
  <si>
    <t>2082-7512</t>
  </si>
  <si>
    <t>Poradnik Językowy</t>
  </si>
  <si>
    <t>0551-5343</t>
  </si>
  <si>
    <t>Praca i Zabezpieczenie Społeczne</t>
  </si>
  <si>
    <t>0032-6186</t>
  </si>
  <si>
    <t>Prawo i Finanse w Kulturze (z wydaniami specjalnymi)</t>
  </si>
  <si>
    <t>2392-151X</t>
  </si>
  <si>
    <t>Przegląd</t>
  </si>
  <si>
    <t>1509-3115</t>
  </si>
  <si>
    <t>Przegląd Biblioteczny</t>
  </si>
  <si>
    <t>0033-202X</t>
  </si>
  <si>
    <t>Przegląd Historyczny</t>
  </si>
  <si>
    <t>0033-2186</t>
  </si>
  <si>
    <t>Przegląd Humanistyczny</t>
  </si>
  <si>
    <t>0033-2194</t>
  </si>
  <si>
    <t>Przegląd Papierniczy</t>
  </si>
  <si>
    <t>0033-2291</t>
  </si>
  <si>
    <t>Przegląd Sportowy</t>
  </si>
  <si>
    <t>0137-9267</t>
  </si>
  <si>
    <t>2 x w tyg.</t>
  </si>
  <si>
    <t>Przekrój</t>
  </si>
  <si>
    <t>0033-2488</t>
  </si>
  <si>
    <t>Przyjaciółka</t>
  </si>
  <si>
    <t>0033-2534</t>
  </si>
  <si>
    <t>dwutyg.</t>
  </si>
  <si>
    <t>Przyroda Polska</t>
  </si>
  <si>
    <t>0552-430X</t>
  </si>
  <si>
    <t>Retro</t>
  </si>
  <si>
    <t>2391-6982</t>
  </si>
  <si>
    <t>Ruch Muzyczny</t>
  </si>
  <si>
    <t>0035-9610</t>
  </si>
  <si>
    <t>Rzeczpospolita</t>
  </si>
  <si>
    <t>35063X</t>
  </si>
  <si>
    <t>0208-9130</t>
  </si>
  <si>
    <t>Rzeczpospolita - pakiet plus</t>
  </si>
  <si>
    <t>Scooby-Doo</t>
  </si>
  <si>
    <t>1895-9350</t>
  </si>
  <si>
    <t>Sens - psychologia dla ciebie</t>
  </si>
  <si>
    <t>1897-4430</t>
  </si>
  <si>
    <t>Sieci Prawdy</t>
  </si>
  <si>
    <t>2544-2694</t>
  </si>
  <si>
    <t>Szkoła Specjalna</t>
  </si>
  <si>
    <t>0137-818X</t>
  </si>
  <si>
    <t>Szydełkowanie</t>
  </si>
  <si>
    <t>1898-5807</t>
  </si>
  <si>
    <t>Świat Kobiety</t>
  </si>
  <si>
    <t>1230-7920</t>
  </si>
  <si>
    <t>Świat Kolei</t>
  </si>
  <si>
    <t>1234-5962</t>
  </si>
  <si>
    <t>Świat Nauki</t>
  </si>
  <si>
    <t>0867-6380</t>
  </si>
  <si>
    <t>Świat Wiedzy</t>
  </si>
  <si>
    <t>2083-5825</t>
  </si>
  <si>
    <t>Świerszczyk</t>
  </si>
  <si>
    <t>0491-8193</t>
  </si>
  <si>
    <t>Świnka Peppa Magazyn</t>
  </si>
  <si>
    <t>1899-4083</t>
  </si>
  <si>
    <t>Teatr</t>
  </si>
  <si>
    <t>0040-0769</t>
  </si>
  <si>
    <t>Teksty Drugie</t>
  </si>
  <si>
    <t>0867-0633</t>
  </si>
  <si>
    <t>Topos</t>
  </si>
  <si>
    <t>1230-8943</t>
  </si>
  <si>
    <t>Twój Styl</t>
  </si>
  <si>
    <t>0867-1826</t>
  </si>
  <si>
    <t>Twórczość</t>
  </si>
  <si>
    <t>0041-4727</t>
  </si>
  <si>
    <t>Tygodnik Powszechny</t>
  </si>
  <si>
    <t>0041-4808</t>
  </si>
  <si>
    <t>Tygodnik Solidarności</t>
  </si>
  <si>
    <t>0208-8045</t>
  </si>
  <si>
    <t>Tygodnik Żużlowy</t>
  </si>
  <si>
    <t>1231-4013</t>
  </si>
  <si>
    <t>Uważam Rze Historia</t>
  </si>
  <si>
    <t>2084-8633</t>
  </si>
  <si>
    <t>Vege</t>
  </si>
  <si>
    <t>1898-2093</t>
  </si>
  <si>
    <t>Victor Junior</t>
  </si>
  <si>
    <t>1643-5133</t>
  </si>
  <si>
    <t>Viva</t>
  </si>
  <si>
    <t>1426-9554</t>
  </si>
  <si>
    <t>Weranda</t>
  </si>
  <si>
    <t>36098X</t>
  </si>
  <si>
    <t>1641-1382</t>
  </si>
  <si>
    <t>Wiedza i Życie</t>
  </si>
  <si>
    <t>38142X</t>
  </si>
  <si>
    <t>0137-8929</t>
  </si>
  <si>
    <t>Więź</t>
  </si>
  <si>
    <t>0511-9405</t>
  </si>
  <si>
    <t xml:space="preserve">Wróżka </t>
  </si>
  <si>
    <t>1231-2983</t>
  </si>
  <si>
    <t>Wysokie Obcasy Extra</t>
  </si>
  <si>
    <t>2081-5689</t>
  </si>
  <si>
    <t>Wyspa Kwartalnik Literacki</t>
  </si>
  <si>
    <t>1897-2616</t>
  </si>
  <si>
    <t>Zabawy i Marzenia z Barbie</t>
  </si>
  <si>
    <t>1506-2546</t>
  </si>
  <si>
    <t>Zamówienia Publiczne, Doradca</t>
  </si>
  <si>
    <t>1428-3530</t>
  </si>
  <si>
    <t>Znak</t>
  </si>
  <si>
    <t>0044-488X</t>
  </si>
  <si>
    <t>Zwierciadło</t>
  </si>
  <si>
    <t>0514-0994</t>
  </si>
  <si>
    <t>Żyj Naturalnie</t>
  </si>
  <si>
    <t>2544-0290</t>
  </si>
  <si>
    <t>SUMA</t>
  </si>
  <si>
    <t>Stawka
 VAT</t>
  </si>
  <si>
    <t>Kwota VAT</t>
  </si>
  <si>
    <t>Netto</t>
  </si>
  <si>
    <t>Brutto</t>
  </si>
  <si>
    <t xml:space="preserve">RAZEM </t>
  </si>
  <si>
    <t>Wartość
brutto</t>
  </si>
  <si>
    <t>Lp.</t>
  </si>
  <si>
    <t>Wartość
 brutto</t>
  </si>
  <si>
    <t>2353-8007</t>
  </si>
  <si>
    <t>Biblioteka w Szkole + dostęp do portalu Biblioteka.pl</t>
  </si>
  <si>
    <t>0867-5600</t>
  </si>
  <si>
    <t>Biblioterapeuta</t>
  </si>
  <si>
    <t>1641-6643</t>
  </si>
  <si>
    <t>półrocz.</t>
  </si>
  <si>
    <t>Pocisk</t>
  </si>
  <si>
    <t>2450-6788</t>
  </si>
  <si>
    <t>Torii</t>
  </si>
  <si>
    <t>2082-1522</t>
  </si>
  <si>
    <t>Gazeta Pomorska (Toruń)</t>
  </si>
  <si>
    <t>0867-4965</t>
  </si>
  <si>
    <t>Nowości</t>
  </si>
  <si>
    <t>0137-9259</t>
  </si>
  <si>
    <t>Biblioteka Publiczna + dostęp do serwisu BibliotekaPubliczna.pl</t>
  </si>
  <si>
    <t>Załacznik Nr 2 A do Zapytania</t>
  </si>
  <si>
    <t>Załącznik 2B - do zapytania ofertowego</t>
  </si>
  <si>
    <t>Załącznik 2C do zapytania ofertowego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</si>
</sst>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3"/>
      <name val="Cambria"/>
      <family val="1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  <xf numFmtId="0" fontId="3" fillId="0" borderId="3" applyNumberFormat="0" applyFill="0" applyAlignment="0" applyProtection="0"/>
    <xf numFmtId="0" fontId="4" fillId="0" borderId="0" applyFill="0" applyProtection="0"/>
  </cellStyleXfs>
  <cellXfs count="58">
    <xf numFmtId="0" fontId="0" fillId="0" borderId="0" xfId="0"/>
    <xf numFmtId="0" fontId="5" fillId="0" borderId="4" xfId="4" applyFont="1" applyFill="1" applyBorder="1" applyProtection="1"/>
    <xf numFmtId="4" fontId="5" fillId="0" borderId="4" xfId="4" applyNumberFormat="1" applyFont="1" applyFill="1" applyBorder="1" applyProtection="1"/>
    <xf numFmtId="0" fontId="2" fillId="2" borderId="4" xfId="2" applyFont="1" applyBorder="1" applyAlignment="1">
      <alignment horizontal="center" vertical="center" wrapText="1"/>
    </xf>
    <xf numFmtId="0" fontId="2" fillId="2" borderId="4" xfId="2" applyFont="1" applyBorder="1" applyAlignment="1">
      <alignment horizontal="center" vertical="center"/>
    </xf>
    <xf numFmtId="0" fontId="1" fillId="0" borderId="4" xfId="0" applyFont="1" applyBorder="1"/>
    <xf numFmtId="0" fontId="10" fillId="0" borderId="0" xfId="4" applyFont="1" applyFill="1" applyProtection="1"/>
    <xf numFmtId="0" fontId="2" fillId="0" borderId="1" xfId="1" applyFont="1" applyAlignment="1">
      <alignment horizontal="center" vertical="center"/>
    </xf>
    <xf numFmtId="0" fontId="1" fillId="0" borderId="0" xfId="0" applyFont="1"/>
    <xf numFmtId="0" fontId="5" fillId="0" borderId="4" xfId="4" applyFont="1" applyFill="1" applyBorder="1" applyAlignment="1" applyProtection="1">
      <alignment horizontal="right"/>
    </xf>
    <xf numFmtId="1" fontId="5" fillId="0" borderId="4" xfId="4" applyNumberFormat="1" applyFont="1" applyFill="1" applyBorder="1" applyAlignment="1" applyProtection="1">
      <alignment horizontal="center"/>
    </xf>
    <xf numFmtId="9" fontId="5" fillId="0" borderId="4" xfId="4" applyNumberFormat="1" applyFont="1" applyFill="1" applyBorder="1" applyProtection="1"/>
    <xf numFmtId="0" fontId="7" fillId="0" borderId="4" xfId="4" applyFont="1" applyFill="1" applyBorder="1" applyProtection="1"/>
    <xf numFmtId="9" fontId="5" fillId="0" borderId="4" xfId="4" applyNumberFormat="1" applyFont="1" applyFill="1" applyBorder="1" applyAlignment="1" applyProtection="1">
      <alignment horizontal="right"/>
    </xf>
    <xf numFmtId="0" fontId="5" fillId="0" borderId="4" xfId="4" applyFont="1" applyFill="1" applyBorder="1" applyAlignment="1" applyProtection="1">
      <alignment wrapText="1"/>
    </xf>
    <xf numFmtId="0" fontId="3" fillId="2" borderId="3" xfId="3" applyFont="1" applyFill="1" applyProtection="1"/>
    <xf numFmtId="0" fontId="3" fillId="2" borderId="3" xfId="3" applyFont="1" applyFill="1" applyAlignment="1" applyProtection="1">
      <alignment horizontal="right"/>
    </xf>
    <xf numFmtId="1" fontId="3" fillId="2" borderId="3" xfId="3" applyNumberFormat="1" applyFont="1" applyFill="1" applyAlignment="1" applyProtection="1">
      <alignment horizontal="center"/>
    </xf>
    <xf numFmtId="4" fontId="3" fillId="2" borderId="3" xfId="3" applyNumberFormat="1" applyFont="1" applyFill="1" applyProtection="1"/>
    <xf numFmtId="0" fontId="5" fillId="0" borderId="0" xfId="4" applyFont="1" applyFill="1" applyBorder="1" applyProtection="1"/>
    <xf numFmtId="0" fontId="5" fillId="0" borderId="0" xfId="4" applyFont="1" applyFill="1" applyBorder="1" applyAlignment="1" applyProtection="1">
      <alignment horizontal="right"/>
    </xf>
    <xf numFmtId="1" fontId="5" fillId="0" borderId="0" xfId="4" applyNumberFormat="1" applyFont="1" applyFill="1" applyBorder="1" applyAlignment="1" applyProtection="1">
      <alignment horizontal="center"/>
    </xf>
    <xf numFmtId="9" fontId="5" fillId="0" borderId="4" xfId="4" applyNumberFormat="1" applyFont="1" applyFill="1" applyBorder="1" applyAlignment="1" applyProtection="1">
      <alignment horizontal="center"/>
    </xf>
    <xf numFmtId="4" fontId="5" fillId="0" borderId="4" xfId="4" applyNumberFormat="1" applyFont="1" applyFill="1" applyBorder="1" applyAlignment="1" applyProtection="1">
      <alignment horizontal="right"/>
    </xf>
    <xf numFmtId="2" fontId="1" fillId="0" borderId="4" xfId="0" applyNumberFormat="1" applyFont="1" applyBorder="1" applyAlignment="1">
      <alignment vertical="center"/>
    </xf>
    <xf numFmtId="4" fontId="5" fillId="0" borderId="0" xfId="4" applyNumberFormat="1" applyFont="1" applyFill="1" applyBorder="1" applyProtection="1"/>
    <xf numFmtId="4" fontId="1" fillId="0" borderId="4" xfId="0" applyNumberFormat="1" applyFont="1" applyBorder="1" applyAlignment="1">
      <alignment vertical="center"/>
    </xf>
    <xf numFmtId="0" fontId="3" fillId="2" borderId="4" xfId="3" applyFont="1" applyFill="1" applyBorder="1" applyAlignment="1" applyProtection="1">
      <alignment horizontal="right"/>
    </xf>
    <xf numFmtId="4" fontId="3" fillId="2" borderId="4" xfId="3" applyNumberFormat="1" applyFont="1" applyFill="1" applyBorder="1" applyProtection="1"/>
    <xf numFmtId="0" fontId="11" fillId="0" borderId="0" xfId="4" applyFont="1" applyFill="1" applyProtection="1"/>
    <xf numFmtId="0" fontId="8" fillId="0" borderId="0" xfId="4" applyFont="1" applyFill="1" applyAlignment="1" applyProtection="1">
      <alignment horizontal="right"/>
    </xf>
    <xf numFmtId="0" fontId="8" fillId="0" borderId="0" xfId="4" applyFont="1" applyFill="1" applyAlignment="1" applyProtection="1">
      <alignment horizontal="center"/>
    </xf>
    <xf numFmtId="0" fontId="12" fillId="0" borderId="0" xfId="4" applyFont="1" applyFill="1" applyProtection="1"/>
    <xf numFmtId="0" fontId="8" fillId="0" borderId="0" xfId="4" applyFont="1" applyFill="1" applyAlignment="1" applyProtection="1">
      <alignment horizontal="center"/>
    </xf>
    <xf numFmtId="14" fontId="13" fillId="0" borderId="0" xfId="0" applyNumberFormat="1" applyFont="1"/>
    <xf numFmtId="0" fontId="1" fillId="0" borderId="4" xfId="0" applyFont="1" applyBorder="1" applyAlignment="1">
      <alignment horizontal="center"/>
    </xf>
    <xf numFmtId="9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/>
    <xf numFmtId="4" fontId="1" fillId="0" borderId="4" xfId="0" applyNumberFormat="1" applyFont="1" applyBorder="1"/>
    <xf numFmtId="0" fontId="13" fillId="0" borderId="0" xfId="0" applyFont="1"/>
    <xf numFmtId="0" fontId="6" fillId="0" borderId="0" xfId="4" applyFont="1" applyFill="1" applyAlignment="1" applyProtection="1">
      <alignment horizontal="center"/>
    </xf>
    <xf numFmtId="0" fontId="15" fillId="2" borderId="4" xfId="2" applyFont="1" applyBorder="1" applyAlignment="1">
      <alignment horizontal="center" vertical="center"/>
    </xf>
    <xf numFmtId="0" fontId="15" fillId="2" borderId="4" xfId="2" applyFont="1" applyBorder="1" applyAlignment="1">
      <alignment horizontal="center" vertical="center" wrapText="1"/>
    </xf>
    <xf numFmtId="0" fontId="14" fillId="0" borderId="0" xfId="0" applyFont="1"/>
    <xf numFmtId="0" fontId="8" fillId="0" borderId="0" xfId="4" applyFont="1" applyFill="1" applyAlignment="1" applyProtection="1">
      <alignment horizontal="center"/>
    </xf>
    <xf numFmtId="0" fontId="0" fillId="0" borderId="4" xfId="0" applyFont="1" applyBorder="1"/>
    <xf numFmtId="4" fontId="7" fillId="0" borderId="4" xfId="4" applyNumberFormat="1" applyFont="1" applyFill="1" applyBorder="1" applyProtection="1"/>
    <xf numFmtId="0" fontId="10" fillId="0" borderId="4" xfId="4" applyFont="1" applyFill="1" applyBorder="1" applyProtection="1"/>
    <xf numFmtId="0" fontId="5" fillId="0" borderId="0" xfId="4" applyFont="1" applyFill="1" applyAlignment="1" applyProtection="1">
      <alignment horizontal="center"/>
    </xf>
    <xf numFmtId="0" fontId="9" fillId="0" borderId="0" xfId="4" applyFont="1" applyFill="1" applyAlignment="1" applyProtection="1">
      <alignment horizontal="center"/>
    </xf>
    <xf numFmtId="0" fontId="8" fillId="0" borderId="0" xfId="4" applyFont="1" applyFill="1" applyAlignment="1" applyProtection="1">
      <alignment horizontal="center"/>
    </xf>
    <xf numFmtId="0" fontId="6" fillId="0" borderId="0" xfId="4" applyFont="1" applyFill="1" applyAlignment="1" applyProtection="1">
      <alignment horizontal="left" wrapText="1"/>
    </xf>
    <xf numFmtId="0" fontId="6" fillId="0" borderId="0" xfId="4" applyFont="1" applyFill="1" applyAlignment="1" applyProtection="1">
      <alignment horizontal="left"/>
    </xf>
    <xf numFmtId="0" fontId="3" fillId="0" borderId="5" xfId="0" applyFont="1" applyBorder="1" applyAlignment="1">
      <alignment horizontal="right"/>
    </xf>
    <xf numFmtId="0" fontId="6" fillId="0" borderId="0" xfId="4" applyFont="1" applyFill="1" applyAlignment="1" applyProtection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</cellXfs>
  <cellStyles count="5">
    <cellStyle name="Nagłówek 3" xfId="1" builtinId="18"/>
    <cellStyle name="Normalny" xfId="0" builtinId="0"/>
    <cellStyle name="Normalny 2" xfId="4"/>
    <cellStyle name="Suma" xfId="3" builtinId="25"/>
    <cellStyle name="Uwaga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"/>
  <sheetViews>
    <sheetView tabSelected="1" zoomScaleNormal="100" workbookViewId="0">
      <selection activeCell="A143" sqref="A143:G143"/>
    </sheetView>
  </sheetViews>
  <sheetFormatPr defaultColWidth="9.140625" defaultRowHeight="15" x14ac:dyDescent="0.25"/>
  <cols>
    <col min="1" max="1" width="10.140625" style="8" bestFit="1" customWidth="1"/>
    <col min="2" max="2" width="64" style="8" customWidth="1"/>
    <col min="3" max="3" width="11.7109375" style="8" customWidth="1"/>
    <col min="4" max="4" width="14.5703125" style="8" customWidth="1"/>
    <col min="5" max="5" width="12" style="8" customWidth="1"/>
    <col min="6" max="6" width="9.5703125" style="8" customWidth="1"/>
    <col min="7" max="7" width="9.140625" style="8"/>
    <col min="8" max="8" width="14.42578125" style="8" customWidth="1"/>
    <col min="9" max="9" width="12.28515625" style="8" customWidth="1"/>
    <col min="10" max="16384" width="9.140625" style="8"/>
  </cols>
  <sheetData>
    <row r="1" spans="1:9" x14ac:dyDescent="0.25">
      <c r="A1" s="53" t="s">
        <v>313</v>
      </c>
      <c r="B1" s="53"/>
      <c r="C1" s="53"/>
      <c r="D1" s="53"/>
      <c r="E1" s="53"/>
      <c r="F1" s="53"/>
      <c r="G1" s="53"/>
      <c r="H1" s="53"/>
      <c r="I1" s="53"/>
    </row>
    <row r="2" spans="1:9" s="7" customFormat="1" ht="30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3" t="s">
        <v>7</v>
      </c>
      <c r="I2" s="3" t="s">
        <v>295</v>
      </c>
    </row>
    <row r="3" spans="1:9" x14ac:dyDescent="0.25">
      <c r="A3" s="1">
        <v>1</v>
      </c>
      <c r="B3" s="1" t="s">
        <v>8</v>
      </c>
      <c r="C3" s="9">
        <v>347345</v>
      </c>
      <c r="D3" s="1" t="s">
        <v>9</v>
      </c>
      <c r="E3" s="1" t="s">
        <v>10</v>
      </c>
      <c r="F3" s="10">
        <v>2</v>
      </c>
      <c r="G3" s="11">
        <v>0.08</v>
      </c>
      <c r="H3" s="46"/>
      <c r="I3" s="2">
        <f>F3*H3</f>
        <v>0</v>
      </c>
    </row>
    <row r="4" spans="1:9" x14ac:dyDescent="0.25">
      <c r="A4" s="1">
        <v>2</v>
      </c>
      <c r="B4" s="1" t="s">
        <v>11</v>
      </c>
      <c r="C4" s="9">
        <v>344141</v>
      </c>
      <c r="D4" s="1" t="s">
        <v>12</v>
      </c>
      <c r="E4" s="1" t="s">
        <v>13</v>
      </c>
      <c r="F4" s="10">
        <v>1</v>
      </c>
      <c r="G4" s="11">
        <v>0.08</v>
      </c>
      <c r="H4" s="46"/>
      <c r="I4" s="2">
        <f t="shared" ref="I4:I67" si="0">F4*H4</f>
        <v>0</v>
      </c>
    </row>
    <row r="5" spans="1:9" x14ac:dyDescent="0.25">
      <c r="A5" s="1">
        <v>3</v>
      </c>
      <c r="B5" s="1" t="s">
        <v>14</v>
      </c>
      <c r="C5" s="9"/>
      <c r="D5" s="1" t="s">
        <v>15</v>
      </c>
      <c r="E5" s="1" t="s">
        <v>16</v>
      </c>
      <c r="F5" s="10">
        <v>1</v>
      </c>
      <c r="G5" s="11">
        <v>0.08</v>
      </c>
      <c r="H5" s="46"/>
      <c r="I5" s="2">
        <f t="shared" si="0"/>
        <v>0</v>
      </c>
    </row>
    <row r="6" spans="1:9" x14ac:dyDescent="0.25">
      <c r="A6" s="1">
        <v>4</v>
      </c>
      <c r="B6" s="1" t="s">
        <v>17</v>
      </c>
      <c r="C6" s="9">
        <v>378739</v>
      </c>
      <c r="D6" s="1" t="s">
        <v>18</v>
      </c>
      <c r="E6" s="1" t="s">
        <v>19</v>
      </c>
      <c r="F6" s="10">
        <v>11</v>
      </c>
      <c r="G6" s="11">
        <v>0.08</v>
      </c>
      <c r="H6" s="46"/>
      <c r="I6" s="2">
        <f t="shared" si="0"/>
        <v>0</v>
      </c>
    </row>
    <row r="7" spans="1:9" x14ac:dyDescent="0.25">
      <c r="A7" s="1">
        <v>5</v>
      </c>
      <c r="B7" s="1" t="s">
        <v>20</v>
      </c>
      <c r="C7" s="9">
        <v>412074</v>
      </c>
      <c r="D7" s="1" t="s">
        <v>21</v>
      </c>
      <c r="E7" s="1" t="s">
        <v>22</v>
      </c>
      <c r="F7" s="10">
        <v>1</v>
      </c>
      <c r="G7" s="11">
        <v>0.08</v>
      </c>
      <c r="H7" s="46"/>
      <c r="I7" s="2">
        <f t="shared" si="0"/>
        <v>0</v>
      </c>
    </row>
    <row r="8" spans="1:9" x14ac:dyDescent="0.25">
      <c r="A8" s="1">
        <v>6</v>
      </c>
      <c r="B8" s="1" t="s">
        <v>23</v>
      </c>
      <c r="C8" s="9">
        <v>245291</v>
      </c>
      <c r="D8" s="1" t="s">
        <v>24</v>
      </c>
      <c r="E8" s="1" t="s">
        <v>25</v>
      </c>
      <c r="F8" s="10">
        <v>3</v>
      </c>
      <c r="G8" s="11">
        <v>0.08</v>
      </c>
      <c r="H8" s="46"/>
      <c r="I8" s="2">
        <f t="shared" si="0"/>
        <v>0</v>
      </c>
    </row>
    <row r="9" spans="1:9" x14ac:dyDescent="0.25">
      <c r="A9" s="1">
        <v>7</v>
      </c>
      <c r="B9" s="1" t="s">
        <v>26</v>
      </c>
      <c r="C9" s="9"/>
      <c r="D9" s="1" t="s">
        <v>27</v>
      </c>
      <c r="E9" s="1" t="s">
        <v>25</v>
      </c>
      <c r="F9" s="10">
        <v>1</v>
      </c>
      <c r="G9" s="11">
        <v>0.08</v>
      </c>
      <c r="H9" s="46"/>
      <c r="I9" s="2">
        <f t="shared" si="0"/>
        <v>0</v>
      </c>
    </row>
    <row r="10" spans="1:9" x14ac:dyDescent="0.25">
      <c r="A10" s="1">
        <v>8</v>
      </c>
      <c r="B10" s="1" t="s">
        <v>28</v>
      </c>
      <c r="C10" s="9">
        <v>352624</v>
      </c>
      <c r="D10" s="1" t="s">
        <v>29</v>
      </c>
      <c r="E10" s="1" t="s">
        <v>10</v>
      </c>
      <c r="F10" s="10">
        <v>1</v>
      </c>
      <c r="G10" s="11">
        <v>0.08</v>
      </c>
      <c r="H10" s="46"/>
      <c r="I10" s="2">
        <f t="shared" si="0"/>
        <v>0</v>
      </c>
    </row>
    <row r="11" spans="1:9" x14ac:dyDescent="0.25">
      <c r="A11" s="1">
        <v>9</v>
      </c>
      <c r="B11" s="1" t="s">
        <v>30</v>
      </c>
      <c r="C11" s="9"/>
      <c r="D11" s="1" t="s">
        <v>31</v>
      </c>
      <c r="E11" s="1" t="s">
        <v>10</v>
      </c>
      <c r="F11" s="10">
        <v>1</v>
      </c>
      <c r="G11" s="11">
        <v>0.08</v>
      </c>
      <c r="H11" s="46"/>
      <c r="I11" s="2">
        <f t="shared" si="0"/>
        <v>0</v>
      </c>
    </row>
    <row r="12" spans="1:9" x14ac:dyDescent="0.25">
      <c r="A12" s="1">
        <v>10</v>
      </c>
      <c r="B12" s="1" t="s">
        <v>32</v>
      </c>
      <c r="C12" s="9">
        <v>337560</v>
      </c>
      <c r="D12" s="1" t="s">
        <v>33</v>
      </c>
      <c r="E12" s="1" t="s">
        <v>10</v>
      </c>
      <c r="F12" s="10">
        <v>8</v>
      </c>
      <c r="G12" s="11">
        <v>0.08</v>
      </c>
      <c r="H12" s="46"/>
      <c r="I12" s="2">
        <f t="shared" si="0"/>
        <v>0</v>
      </c>
    </row>
    <row r="13" spans="1:9" x14ac:dyDescent="0.25">
      <c r="A13" s="1">
        <v>11</v>
      </c>
      <c r="B13" s="1" t="s">
        <v>34</v>
      </c>
      <c r="C13" s="9"/>
      <c r="D13" s="1" t="s">
        <v>35</v>
      </c>
      <c r="E13" s="1" t="s">
        <v>10</v>
      </c>
      <c r="F13" s="10">
        <v>1</v>
      </c>
      <c r="G13" s="11">
        <v>0.08</v>
      </c>
      <c r="H13" s="46"/>
      <c r="I13" s="2">
        <f t="shared" si="0"/>
        <v>0</v>
      </c>
    </row>
    <row r="14" spans="1:9" x14ac:dyDescent="0.25">
      <c r="A14" s="1">
        <v>12</v>
      </c>
      <c r="B14" s="1" t="s">
        <v>36</v>
      </c>
      <c r="C14" s="9"/>
      <c r="D14" s="47" t="s">
        <v>37</v>
      </c>
      <c r="E14" s="1" t="s">
        <v>10</v>
      </c>
      <c r="F14" s="10">
        <v>1</v>
      </c>
      <c r="G14" s="11">
        <v>0.08</v>
      </c>
      <c r="H14" s="46"/>
      <c r="I14" s="2">
        <f t="shared" si="0"/>
        <v>0</v>
      </c>
    </row>
    <row r="15" spans="1:9" x14ac:dyDescent="0.25">
      <c r="A15" s="1">
        <v>13</v>
      </c>
      <c r="B15" s="1" t="s">
        <v>38</v>
      </c>
      <c r="C15" s="9"/>
      <c r="D15" s="1" t="s">
        <v>39</v>
      </c>
      <c r="E15" s="1" t="s">
        <v>22</v>
      </c>
      <c r="F15" s="10">
        <v>1</v>
      </c>
      <c r="G15" s="11">
        <v>0.08</v>
      </c>
      <c r="H15" s="46"/>
      <c r="I15" s="2">
        <f t="shared" si="0"/>
        <v>0</v>
      </c>
    </row>
    <row r="16" spans="1:9" x14ac:dyDescent="0.25">
      <c r="A16" s="1">
        <v>14</v>
      </c>
      <c r="B16" s="1" t="s">
        <v>40</v>
      </c>
      <c r="C16" s="9" t="s">
        <v>41</v>
      </c>
      <c r="D16" s="1" t="s">
        <v>42</v>
      </c>
      <c r="E16" s="1" t="s">
        <v>10</v>
      </c>
      <c r="F16" s="10">
        <v>4</v>
      </c>
      <c r="G16" s="11">
        <v>0.08</v>
      </c>
      <c r="H16" s="46"/>
      <c r="I16" s="2">
        <f t="shared" si="0"/>
        <v>0</v>
      </c>
    </row>
    <row r="17" spans="1:9" x14ac:dyDescent="0.25">
      <c r="A17" s="1">
        <v>15</v>
      </c>
      <c r="B17" s="1" t="s">
        <v>43</v>
      </c>
      <c r="C17" s="9">
        <v>355518</v>
      </c>
      <c r="D17" s="1" t="s">
        <v>44</v>
      </c>
      <c r="E17" s="1" t="s">
        <v>10</v>
      </c>
      <c r="F17" s="10">
        <v>1</v>
      </c>
      <c r="G17" s="11">
        <v>0.08</v>
      </c>
      <c r="H17" s="46"/>
      <c r="I17" s="2">
        <f t="shared" si="0"/>
        <v>0</v>
      </c>
    </row>
    <row r="18" spans="1:9" x14ac:dyDescent="0.25">
      <c r="A18" s="1">
        <v>16</v>
      </c>
      <c r="B18" s="1" t="s">
        <v>45</v>
      </c>
      <c r="C18" s="9">
        <v>355542</v>
      </c>
      <c r="D18" s="1" t="s">
        <v>46</v>
      </c>
      <c r="E18" s="1" t="s">
        <v>10</v>
      </c>
      <c r="F18" s="10">
        <v>1</v>
      </c>
      <c r="G18" s="11">
        <v>0.08</v>
      </c>
      <c r="H18" s="46"/>
      <c r="I18" s="2">
        <f t="shared" si="0"/>
        <v>0</v>
      </c>
    </row>
    <row r="19" spans="1:9" x14ac:dyDescent="0.25">
      <c r="A19" s="1">
        <v>17</v>
      </c>
      <c r="B19" s="1" t="s">
        <v>47</v>
      </c>
      <c r="C19" s="9">
        <v>288829</v>
      </c>
      <c r="D19" s="1" t="s">
        <v>48</v>
      </c>
      <c r="E19" s="1" t="s">
        <v>19</v>
      </c>
      <c r="F19" s="10">
        <v>5</v>
      </c>
      <c r="G19" s="11">
        <v>0.08</v>
      </c>
      <c r="H19" s="46"/>
      <c r="I19" s="2">
        <f t="shared" si="0"/>
        <v>0</v>
      </c>
    </row>
    <row r="20" spans="1:9" x14ac:dyDescent="0.25">
      <c r="A20" s="1">
        <v>18</v>
      </c>
      <c r="B20" s="1" t="s">
        <v>49</v>
      </c>
      <c r="C20" s="9">
        <v>296031</v>
      </c>
      <c r="D20" s="1" t="s">
        <v>50</v>
      </c>
      <c r="E20" s="1" t="s">
        <v>10</v>
      </c>
      <c r="F20" s="10">
        <v>1</v>
      </c>
      <c r="G20" s="11">
        <v>0.08</v>
      </c>
      <c r="H20" s="46"/>
      <c r="I20" s="2">
        <f t="shared" si="0"/>
        <v>0</v>
      </c>
    </row>
    <row r="21" spans="1:9" x14ac:dyDescent="0.25">
      <c r="A21" s="1">
        <v>19</v>
      </c>
      <c r="B21" s="1" t="s">
        <v>51</v>
      </c>
      <c r="C21" s="9">
        <v>355674</v>
      </c>
      <c r="D21" s="1" t="s">
        <v>52</v>
      </c>
      <c r="E21" s="1" t="s">
        <v>10</v>
      </c>
      <c r="F21" s="10">
        <v>6</v>
      </c>
      <c r="G21" s="11">
        <v>0.08</v>
      </c>
      <c r="H21" s="46"/>
      <c r="I21" s="2">
        <f t="shared" si="0"/>
        <v>0</v>
      </c>
    </row>
    <row r="22" spans="1:9" x14ac:dyDescent="0.25">
      <c r="A22" s="1">
        <v>20</v>
      </c>
      <c r="B22" s="1" t="s">
        <v>53</v>
      </c>
      <c r="C22" s="9">
        <v>355682</v>
      </c>
      <c r="D22" s="1" t="s">
        <v>54</v>
      </c>
      <c r="E22" s="1" t="s">
        <v>22</v>
      </c>
      <c r="F22" s="10">
        <v>1</v>
      </c>
      <c r="G22" s="11">
        <v>0.08</v>
      </c>
      <c r="H22" s="46"/>
      <c r="I22" s="2">
        <f t="shared" si="0"/>
        <v>0</v>
      </c>
    </row>
    <row r="23" spans="1:9" x14ac:dyDescent="0.25">
      <c r="A23" s="1">
        <v>21</v>
      </c>
      <c r="B23" s="1" t="s">
        <v>55</v>
      </c>
      <c r="C23" s="9">
        <v>383325</v>
      </c>
      <c r="D23" s="1" t="s">
        <v>56</v>
      </c>
      <c r="E23" s="1" t="s">
        <v>57</v>
      </c>
      <c r="F23" s="10">
        <v>1</v>
      </c>
      <c r="G23" s="11">
        <v>0.08</v>
      </c>
      <c r="H23" s="46"/>
      <c r="I23" s="2">
        <f t="shared" si="0"/>
        <v>0</v>
      </c>
    </row>
    <row r="24" spans="1:9" x14ac:dyDescent="0.25">
      <c r="A24" s="1">
        <v>22</v>
      </c>
      <c r="B24" s="12" t="s">
        <v>58</v>
      </c>
      <c r="C24" s="9"/>
      <c r="D24" s="1" t="s">
        <v>59</v>
      </c>
      <c r="E24" s="1" t="s">
        <v>25</v>
      </c>
      <c r="F24" s="10">
        <v>1</v>
      </c>
      <c r="G24" s="11">
        <v>0.08</v>
      </c>
      <c r="H24" s="46"/>
      <c r="I24" s="2">
        <f t="shared" si="0"/>
        <v>0</v>
      </c>
    </row>
    <row r="25" spans="1:9" x14ac:dyDescent="0.25">
      <c r="A25" s="1">
        <v>23</v>
      </c>
      <c r="B25" s="12" t="s">
        <v>60</v>
      </c>
      <c r="C25" s="9"/>
      <c r="D25" s="1" t="s">
        <v>61</v>
      </c>
      <c r="E25" s="1" t="s">
        <v>22</v>
      </c>
      <c r="F25" s="10">
        <v>1</v>
      </c>
      <c r="G25" s="11">
        <v>0.08</v>
      </c>
      <c r="H25" s="46"/>
      <c r="I25" s="2">
        <f t="shared" si="0"/>
        <v>0</v>
      </c>
    </row>
    <row r="26" spans="1:9" x14ac:dyDescent="0.25">
      <c r="A26" s="1">
        <v>24</v>
      </c>
      <c r="B26" s="1" t="s">
        <v>62</v>
      </c>
      <c r="C26" s="9"/>
      <c r="D26" s="1" t="s">
        <v>63</v>
      </c>
      <c r="E26" s="1" t="s">
        <v>25</v>
      </c>
      <c r="F26" s="10">
        <v>1</v>
      </c>
      <c r="G26" s="11">
        <v>0.08</v>
      </c>
      <c r="H26" s="46"/>
      <c r="I26" s="2">
        <f t="shared" si="0"/>
        <v>0</v>
      </c>
    </row>
    <row r="27" spans="1:9" x14ac:dyDescent="0.25">
      <c r="A27" s="1">
        <v>25</v>
      </c>
      <c r="B27" s="1" t="s">
        <v>64</v>
      </c>
      <c r="C27" s="9">
        <v>364339</v>
      </c>
      <c r="D27" s="1" t="s">
        <v>65</v>
      </c>
      <c r="E27" s="1" t="s">
        <v>10</v>
      </c>
      <c r="F27" s="10">
        <v>1</v>
      </c>
      <c r="G27" s="11">
        <v>0.08</v>
      </c>
      <c r="H27" s="46"/>
      <c r="I27" s="2">
        <f t="shared" si="0"/>
        <v>0</v>
      </c>
    </row>
    <row r="28" spans="1:9" x14ac:dyDescent="0.25">
      <c r="A28" s="1">
        <v>26</v>
      </c>
      <c r="B28" s="1" t="s">
        <v>66</v>
      </c>
      <c r="C28" s="9"/>
      <c r="D28" s="1" t="s">
        <v>67</v>
      </c>
      <c r="E28" s="1" t="s">
        <v>25</v>
      </c>
      <c r="F28" s="10">
        <v>1</v>
      </c>
      <c r="G28" s="11">
        <v>0.08</v>
      </c>
      <c r="H28" s="46"/>
      <c r="I28" s="2">
        <f t="shared" si="0"/>
        <v>0</v>
      </c>
    </row>
    <row r="29" spans="1:9" x14ac:dyDescent="0.25">
      <c r="A29" s="1">
        <v>27</v>
      </c>
      <c r="B29" s="1" t="s">
        <v>68</v>
      </c>
      <c r="C29" s="9">
        <v>403636</v>
      </c>
      <c r="D29" s="1" t="s">
        <v>69</v>
      </c>
      <c r="E29" s="1" t="s">
        <v>10</v>
      </c>
      <c r="F29" s="10">
        <v>2</v>
      </c>
      <c r="G29" s="11">
        <v>0.08</v>
      </c>
      <c r="H29" s="46"/>
      <c r="I29" s="2">
        <f t="shared" si="0"/>
        <v>0</v>
      </c>
    </row>
    <row r="30" spans="1:9" x14ac:dyDescent="0.25">
      <c r="A30" s="1">
        <v>28</v>
      </c>
      <c r="B30" s="1" t="s">
        <v>70</v>
      </c>
      <c r="C30" s="9">
        <v>320919</v>
      </c>
      <c r="D30" s="1" t="s">
        <v>71</v>
      </c>
      <c r="E30" s="1" t="s">
        <v>19</v>
      </c>
      <c r="F30" s="10">
        <v>2</v>
      </c>
      <c r="G30" s="11">
        <v>0.08</v>
      </c>
      <c r="H30" s="46"/>
      <c r="I30" s="2">
        <f t="shared" si="0"/>
        <v>0</v>
      </c>
    </row>
    <row r="31" spans="1:9" x14ac:dyDescent="0.25">
      <c r="A31" s="1">
        <v>29</v>
      </c>
      <c r="B31" s="1" t="s">
        <v>72</v>
      </c>
      <c r="C31" s="9">
        <v>348198</v>
      </c>
      <c r="D31" s="1" t="s">
        <v>73</v>
      </c>
      <c r="E31" s="1" t="s">
        <v>74</v>
      </c>
      <c r="F31" s="10">
        <v>10</v>
      </c>
      <c r="G31" s="11">
        <v>0.08</v>
      </c>
      <c r="H31" s="46"/>
      <c r="I31" s="2">
        <f t="shared" si="0"/>
        <v>0</v>
      </c>
    </row>
    <row r="32" spans="1:9" x14ac:dyDescent="0.25">
      <c r="A32" s="1">
        <v>30</v>
      </c>
      <c r="B32" s="1" t="s">
        <v>75</v>
      </c>
      <c r="C32" s="9">
        <v>342521</v>
      </c>
      <c r="D32" s="1" t="s">
        <v>76</v>
      </c>
      <c r="E32" s="1" t="s">
        <v>10</v>
      </c>
      <c r="F32" s="10">
        <v>1</v>
      </c>
      <c r="G32" s="11">
        <v>0.08</v>
      </c>
      <c r="H32" s="46"/>
      <c r="I32" s="2">
        <f t="shared" si="0"/>
        <v>0</v>
      </c>
    </row>
    <row r="33" spans="1:9" x14ac:dyDescent="0.25">
      <c r="A33" s="1">
        <v>31</v>
      </c>
      <c r="B33" s="1" t="s">
        <v>77</v>
      </c>
      <c r="C33" s="9"/>
      <c r="D33" s="1" t="s">
        <v>78</v>
      </c>
      <c r="E33" s="1" t="s">
        <v>10</v>
      </c>
      <c r="F33" s="10">
        <v>2</v>
      </c>
      <c r="G33" s="11">
        <v>0.08</v>
      </c>
      <c r="H33" s="46"/>
      <c r="I33" s="2">
        <f t="shared" si="0"/>
        <v>0</v>
      </c>
    </row>
    <row r="34" spans="1:9" x14ac:dyDescent="0.25">
      <c r="A34" s="1">
        <v>32</v>
      </c>
      <c r="B34" s="1" t="s">
        <v>79</v>
      </c>
      <c r="C34" s="9">
        <v>362050</v>
      </c>
      <c r="D34" s="1" t="s">
        <v>80</v>
      </c>
      <c r="E34" s="1" t="s">
        <v>81</v>
      </c>
      <c r="F34" s="10">
        <v>1</v>
      </c>
      <c r="G34" s="11">
        <v>0.08</v>
      </c>
      <c r="H34" s="46"/>
      <c r="I34" s="2">
        <f t="shared" si="0"/>
        <v>0</v>
      </c>
    </row>
    <row r="35" spans="1:9" x14ac:dyDescent="0.25">
      <c r="A35" s="1">
        <v>33</v>
      </c>
      <c r="B35" s="1" t="s">
        <v>82</v>
      </c>
      <c r="C35" s="9">
        <v>326194</v>
      </c>
      <c r="D35" s="1" t="s">
        <v>83</v>
      </c>
      <c r="E35" s="1" t="s">
        <v>25</v>
      </c>
      <c r="F35" s="10">
        <v>6</v>
      </c>
      <c r="G35" s="11">
        <v>0.08</v>
      </c>
      <c r="H35" s="46"/>
      <c r="I35" s="2">
        <f t="shared" si="0"/>
        <v>0</v>
      </c>
    </row>
    <row r="36" spans="1:9" x14ac:dyDescent="0.25">
      <c r="A36" s="1">
        <v>34</v>
      </c>
      <c r="B36" s="1" t="s">
        <v>84</v>
      </c>
      <c r="C36" s="9">
        <v>363774</v>
      </c>
      <c r="D36" s="1" t="s">
        <v>85</v>
      </c>
      <c r="E36" s="1" t="s">
        <v>22</v>
      </c>
      <c r="F36" s="10">
        <v>1</v>
      </c>
      <c r="G36" s="11">
        <v>0.08</v>
      </c>
      <c r="H36" s="46"/>
      <c r="I36" s="2">
        <f t="shared" si="0"/>
        <v>0</v>
      </c>
    </row>
    <row r="37" spans="1:9" x14ac:dyDescent="0.25">
      <c r="A37" s="1">
        <v>35</v>
      </c>
      <c r="B37" s="1" t="s">
        <v>86</v>
      </c>
      <c r="C37" s="9">
        <v>362603</v>
      </c>
      <c r="D37" s="1" t="s">
        <v>87</v>
      </c>
      <c r="E37" s="1" t="s">
        <v>10</v>
      </c>
      <c r="F37" s="10">
        <v>1</v>
      </c>
      <c r="G37" s="11">
        <v>0.08</v>
      </c>
      <c r="H37" s="46"/>
      <c r="I37" s="2">
        <f t="shared" si="0"/>
        <v>0</v>
      </c>
    </row>
    <row r="38" spans="1:9" x14ac:dyDescent="0.25">
      <c r="A38" s="1">
        <v>36</v>
      </c>
      <c r="B38" s="1" t="s">
        <v>88</v>
      </c>
      <c r="C38" s="9">
        <v>362662</v>
      </c>
      <c r="D38" s="1" t="s">
        <v>89</v>
      </c>
      <c r="E38" s="1" t="s">
        <v>10</v>
      </c>
      <c r="F38" s="10">
        <v>3</v>
      </c>
      <c r="G38" s="11">
        <v>0.08</v>
      </c>
      <c r="H38" s="46"/>
      <c r="I38" s="2">
        <f t="shared" si="0"/>
        <v>0</v>
      </c>
    </row>
    <row r="39" spans="1:9" x14ac:dyDescent="0.25">
      <c r="A39" s="1">
        <v>37</v>
      </c>
      <c r="B39" s="1" t="s">
        <v>90</v>
      </c>
      <c r="C39" s="9"/>
      <c r="D39" s="1" t="s">
        <v>91</v>
      </c>
      <c r="E39" s="1" t="s">
        <v>25</v>
      </c>
      <c r="F39" s="10">
        <v>3</v>
      </c>
      <c r="G39" s="11">
        <v>0.08</v>
      </c>
      <c r="H39" s="46"/>
      <c r="I39" s="2">
        <f t="shared" si="0"/>
        <v>0</v>
      </c>
    </row>
    <row r="40" spans="1:9" x14ac:dyDescent="0.25">
      <c r="A40" s="1">
        <v>38</v>
      </c>
      <c r="B40" s="1" t="s">
        <v>92</v>
      </c>
      <c r="C40" s="9">
        <v>405795</v>
      </c>
      <c r="D40" s="1" t="s">
        <v>93</v>
      </c>
      <c r="E40" s="1" t="s">
        <v>10</v>
      </c>
      <c r="F40" s="10">
        <v>1</v>
      </c>
      <c r="G40" s="11">
        <v>0.08</v>
      </c>
      <c r="H40" s="46"/>
      <c r="I40" s="2">
        <f t="shared" si="0"/>
        <v>0</v>
      </c>
    </row>
    <row r="41" spans="1:9" x14ac:dyDescent="0.25">
      <c r="A41" s="1">
        <v>39</v>
      </c>
      <c r="B41" s="1" t="s">
        <v>94</v>
      </c>
      <c r="C41" s="9">
        <v>276073</v>
      </c>
      <c r="D41" s="1" t="s">
        <v>95</v>
      </c>
      <c r="E41" s="1" t="s">
        <v>25</v>
      </c>
      <c r="F41" s="10">
        <v>3</v>
      </c>
      <c r="G41" s="11">
        <v>0.08</v>
      </c>
      <c r="H41" s="46"/>
      <c r="I41" s="2">
        <f t="shared" si="0"/>
        <v>0</v>
      </c>
    </row>
    <row r="42" spans="1:9" x14ac:dyDescent="0.25">
      <c r="A42" s="1">
        <v>40</v>
      </c>
      <c r="B42" s="1" t="s">
        <v>96</v>
      </c>
      <c r="C42" s="9">
        <v>357618</v>
      </c>
      <c r="D42" s="1" t="s">
        <v>97</v>
      </c>
      <c r="E42" s="1" t="s">
        <v>10</v>
      </c>
      <c r="F42" s="10">
        <v>2</v>
      </c>
      <c r="G42" s="11">
        <v>0.08</v>
      </c>
      <c r="H42" s="46"/>
      <c r="I42" s="2">
        <f t="shared" si="0"/>
        <v>0</v>
      </c>
    </row>
    <row r="43" spans="1:9" x14ac:dyDescent="0.25">
      <c r="A43" s="1">
        <v>41</v>
      </c>
      <c r="B43" s="1" t="s">
        <v>98</v>
      </c>
      <c r="C43" s="9">
        <v>342645</v>
      </c>
      <c r="D43" s="1" t="s">
        <v>99</v>
      </c>
      <c r="E43" s="1" t="s">
        <v>25</v>
      </c>
      <c r="F43" s="10">
        <v>1</v>
      </c>
      <c r="G43" s="11">
        <v>0.08</v>
      </c>
      <c r="H43" s="46"/>
      <c r="I43" s="2">
        <f t="shared" si="0"/>
        <v>0</v>
      </c>
    </row>
    <row r="44" spans="1:9" x14ac:dyDescent="0.25">
      <c r="A44" s="1">
        <v>42</v>
      </c>
      <c r="B44" s="1" t="s">
        <v>100</v>
      </c>
      <c r="C44" s="9">
        <v>363006</v>
      </c>
      <c r="D44" s="1" t="s">
        <v>101</v>
      </c>
      <c r="E44" s="1" t="s">
        <v>22</v>
      </c>
      <c r="F44" s="10">
        <v>1</v>
      </c>
      <c r="G44" s="11">
        <v>0.08</v>
      </c>
      <c r="H44" s="46"/>
      <c r="I44" s="2">
        <f t="shared" si="0"/>
        <v>0</v>
      </c>
    </row>
    <row r="45" spans="1:9" x14ac:dyDescent="0.25">
      <c r="A45" s="1">
        <v>43</v>
      </c>
      <c r="B45" s="1" t="s">
        <v>102</v>
      </c>
      <c r="C45" s="9">
        <v>382817</v>
      </c>
      <c r="D45" s="1" t="s">
        <v>103</v>
      </c>
      <c r="E45" s="1" t="s">
        <v>10</v>
      </c>
      <c r="F45" s="10">
        <v>3</v>
      </c>
      <c r="G45" s="11">
        <v>0.08</v>
      </c>
      <c r="H45" s="46"/>
      <c r="I45" s="2">
        <f t="shared" si="0"/>
        <v>0</v>
      </c>
    </row>
    <row r="46" spans="1:9" x14ac:dyDescent="0.25">
      <c r="A46" s="1">
        <v>44</v>
      </c>
      <c r="B46" s="1" t="s">
        <v>104</v>
      </c>
      <c r="C46" s="9">
        <v>363073</v>
      </c>
      <c r="D46" s="1" t="s">
        <v>105</v>
      </c>
      <c r="E46" s="1" t="s">
        <v>22</v>
      </c>
      <c r="F46" s="10">
        <v>1</v>
      </c>
      <c r="G46" s="11">
        <v>0.08</v>
      </c>
      <c r="H46" s="46"/>
      <c r="I46" s="2">
        <f t="shared" si="0"/>
        <v>0</v>
      </c>
    </row>
    <row r="47" spans="1:9" x14ac:dyDescent="0.25">
      <c r="A47" s="1">
        <v>45</v>
      </c>
      <c r="B47" s="1" t="s">
        <v>106</v>
      </c>
      <c r="C47" s="9">
        <v>363081</v>
      </c>
      <c r="D47" s="1" t="s">
        <v>107</v>
      </c>
      <c r="E47" s="1" t="s">
        <v>22</v>
      </c>
      <c r="F47" s="10">
        <v>1</v>
      </c>
      <c r="G47" s="11">
        <v>0.08</v>
      </c>
      <c r="H47" s="46"/>
      <c r="I47" s="2">
        <f t="shared" si="0"/>
        <v>0</v>
      </c>
    </row>
    <row r="48" spans="1:9" x14ac:dyDescent="0.25">
      <c r="A48" s="1">
        <v>46</v>
      </c>
      <c r="B48" s="1" t="s">
        <v>108</v>
      </c>
      <c r="C48" s="9">
        <v>904821</v>
      </c>
      <c r="D48" s="1" t="s">
        <v>109</v>
      </c>
      <c r="E48" s="1" t="s">
        <v>22</v>
      </c>
      <c r="F48" s="10">
        <v>1</v>
      </c>
      <c r="G48" s="11">
        <v>0.08</v>
      </c>
      <c r="H48" s="46"/>
      <c r="I48" s="2">
        <f t="shared" si="0"/>
        <v>0</v>
      </c>
    </row>
    <row r="49" spans="1:9" x14ac:dyDescent="0.25">
      <c r="A49" s="1">
        <v>47</v>
      </c>
      <c r="B49" s="1" t="s">
        <v>110</v>
      </c>
      <c r="C49" s="9"/>
      <c r="D49" s="1" t="s">
        <v>111</v>
      </c>
      <c r="E49" s="1" t="s">
        <v>10</v>
      </c>
      <c r="F49" s="10">
        <v>2</v>
      </c>
      <c r="G49" s="11">
        <v>0.08</v>
      </c>
      <c r="H49" s="46"/>
      <c r="I49" s="2">
        <f t="shared" si="0"/>
        <v>0</v>
      </c>
    </row>
    <row r="50" spans="1:9" x14ac:dyDescent="0.25">
      <c r="A50" s="1">
        <v>48</v>
      </c>
      <c r="B50" s="1" t="s">
        <v>112</v>
      </c>
      <c r="C50" s="9">
        <v>401676</v>
      </c>
      <c r="D50" s="1" t="s">
        <v>113</v>
      </c>
      <c r="E50" s="1" t="s">
        <v>25</v>
      </c>
      <c r="F50" s="10">
        <v>4</v>
      </c>
      <c r="G50" s="11">
        <v>0.08</v>
      </c>
      <c r="H50" s="46"/>
      <c r="I50" s="2">
        <f t="shared" si="0"/>
        <v>0</v>
      </c>
    </row>
    <row r="51" spans="1:9" x14ac:dyDescent="0.25">
      <c r="A51" s="1">
        <v>49</v>
      </c>
      <c r="B51" s="1" t="s">
        <v>114</v>
      </c>
      <c r="C51" s="9"/>
      <c r="D51" s="1" t="s">
        <v>115</v>
      </c>
      <c r="E51" s="1" t="s">
        <v>25</v>
      </c>
      <c r="F51" s="10">
        <v>2</v>
      </c>
      <c r="G51" s="11">
        <v>0.08</v>
      </c>
      <c r="H51" s="46"/>
      <c r="I51" s="2">
        <f t="shared" si="0"/>
        <v>0</v>
      </c>
    </row>
    <row r="52" spans="1:9" x14ac:dyDescent="0.25">
      <c r="A52" s="1">
        <v>50</v>
      </c>
      <c r="B52" s="1" t="s">
        <v>116</v>
      </c>
      <c r="C52" s="9">
        <v>406856</v>
      </c>
      <c r="D52" s="1" t="s">
        <v>117</v>
      </c>
      <c r="E52" s="1" t="s">
        <v>10</v>
      </c>
      <c r="F52" s="10">
        <v>4</v>
      </c>
      <c r="G52" s="11">
        <v>0.08</v>
      </c>
      <c r="H52" s="46"/>
      <c r="I52" s="2">
        <f t="shared" si="0"/>
        <v>0</v>
      </c>
    </row>
    <row r="53" spans="1:9" x14ac:dyDescent="0.25">
      <c r="A53" s="1">
        <v>51</v>
      </c>
      <c r="B53" s="1" t="s">
        <v>118</v>
      </c>
      <c r="C53" s="9">
        <v>364088</v>
      </c>
      <c r="D53" s="1" t="s">
        <v>119</v>
      </c>
      <c r="E53" s="1" t="s">
        <v>10</v>
      </c>
      <c r="F53" s="10">
        <v>1</v>
      </c>
      <c r="G53" s="11">
        <v>0.08</v>
      </c>
      <c r="H53" s="46"/>
      <c r="I53" s="2">
        <f t="shared" si="0"/>
        <v>0</v>
      </c>
    </row>
    <row r="54" spans="1:9" x14ac:dyDescent="0.25">
      <c r="A54" s="1">
        <v>52</v>
      </c>
      <c r="B54" s="1" t="s">
        <v>120</v>
      </c>
      <c r="C54" s="9">
        <v>346357</v>
      </c>
      <c r="D54" s="1" t="s">
        <v>121</v>
      </c>
      <c r="E54" s="1" t="s">
        <v>10</v>
      </c>
      <c r="F54" s="10">
        <v>1</v>
      </c>
      <c r="G54" s="11">
        <v>0.08</v>
      </c>
      <c r="H54" s="46"/>
      <c r="I54" s="2">
        <f t="shared" si="0"/>
        <v>0</v>
      </c>
    </row>
    <row r="55" spans="1:9" x14ac:dyDescent="0.25">
      <c r="A55" s="1">
        <v>53</v>
      </c>
      <c r="B55" s="1" t="s">
        <v>122</v>
      </c>
      <c r="C55" s="9">
        <v>334464</v>
      </c>
      <c r="D55" s="1" t="s">
        <v>123</v>
      </c>
      <c r="E55" s="1" t="s">
        <v>10</v>
      </c>
      <c r="F55" s="10">
        <v>1</v>
      </c>
      <c r="G55" s="11">
        <v>0.08</v>
      </c>
      <c r="H55" s="46"/>
      <c r="I55" s="2">
        <f t="shared" si="0"/>
        <v>0</v>
      </c>
    </row>
    <row r="56" spans="1:9" x14ac:dyDescent="0.25">
      <c r="A56" s="1">
        <v>54</v>
      </c>
      <c r="B56" s="1" t="s">
        <v>124</v>
      </c>
      <c r="C56" s="9">
        <v>256218</v>
      </c>
      <c r="D56" s="1" t="s">
        <v>125</v>
      </c>
      <c r="E56" s="1" t="s">
        <v>10</v>
      </c>
      <c r="F56" s="10">
        <v>1</v>
      </c>
      <c r="G56" s="11">
        <v>0.08</v>
      </c>
      <c r="H56" s="46"/>
      <c r="I56" s="2">
        <f t="shared" si="0"/>
        <v>0</v>
      </c>
    </row>
    <row r="57" spans="1:9" x14ac:dyDescent="0.25">
      <c r="A57" s="1">
        <v>55</v>
      </c>
      <c r="B57" s="1" t="s">
        <v>126</v>
      </c>
      <c r="C57" s="9">
        <v>480500</v>
      </c>
      <c r="D57" s="1" t="s">
        <v>127</v>
      </c>
      <c r="E57" s="1" t="s">
        <v>128</v>
      </c>
      <c r="F57" s="10">
        <v>4</v>
      </c>
      <c r="G57" s="11">
        <v>0.08</v>
      </c>
      <c r="H57" s="46"/>
      <c r="I57" s="2">
        <f t="shared" si="0"/>
        <v>0</v>
      </c>
    </row>
    <row r="58" spans="1:9" x14ac:dyDescent="0.25">
      <c r="A58" s="1">
        <v>56</v>
      </c>
      <c r="B58" s="1" t="s">
        <v>129</v>
      </c>
      <c r="C58" s="9"/>
      <c r="D58" s="1" t="s">
        <v>130</v>
      </c>
      <c r="E58" s="1" t="s">
        <v>10</v>
      </c>
      <c r="F58" s="10">
        <v>2</v>
      </c>
      <c r="G58" s="11">
        <v>0.08</v>
      </c>
      <c r="H58" s="46"/>
      <c r="I58" s="2">
        <f t="shared" si="0"/>
        <v>0</v>
      </c>
    </row>
    <row r="59" spans="1:9" x14ac:dyDescent="0.25">
      <c r="A59" s="1">
        <v>57</v>
      </c>
      <c r="B59" s="1" t="s">
        <v>131</v>
      </c>
      <c r="C59" s="9">
        <v>325996</v>
      </c>
      <c r="D59" s="1" t="s">
        <v>132</v>
      </c>
      <c r="E59" s="1" t="s">
        <v>10</v>
      </c>
      <c r="F59" s="10">
        <v>4</v>
      </c>
      <c r="G59" s="11">
        <v>0.08</v>
      </c>
      <c r="H59" s="46"/>
      <c r="I59" s="2">
        <f t="shared" si="0"/>
        <v>0</v>
      </c>
    </row>
    <row r="60" spans="1:9" x14ac:dyDescent="0.25">
      <c r="A60" s="1">
        <v>58</v>
      </c>
      <c r="B60" s="1" t="s">
        <v>133</v>
      </c>
      <c r="C60" s="9"/>
      <c r="D60" s="1" t="s">
        <v>134</v>
      </c>
      <c r="E60" s="1" t="s">
        <v>10</v>
      </c>
      <c r="F60" s="10">
        <v>1</v>
      </c>
      <c r="G60" s="11">
        <v>0.08</v>
      </c>
      <c r="H60" s="46"/>
      <c r="I60" s="2">
        <f t="shared" si="0"/>
        <v>0</v>
      </c>
    </row>
    <row r="61" spans="1:9" x14ac:dyDescent="0.25">
      <c r="A61" s="1">
        <v>59</v>
      </c>
      <c r="B61" s="1" t="s">
        <v>135</v>
      </c>
      <c r="C61" s="9">
        <v>365599</v>
      </c>
      <c r="D61" s="1" t="s">
        <v>136</v>
      </c>
      <c r="E61" s="1" t="s">
        <v>10</v>
      </c>
      <c r="F61" s="10">
        <v>2</v>
      </c>
      <c r="G61" s="11">
        <v>0.08</v>
      </c>
      <c r="H61" s="46"/>
      <c r="I61" s="2">
        <f t="shared" si="0"/>
        <v>0</v>
      </c>
    </row>
    <row r="62" spans="1:9" x14ac:dyDescent="0.25">
      <c r="A62" s="1">
        <v>60</v>
      </c>
      <c r="B62" s="1" t="s">
        <v>137</v>
      </c>
      <c r="C62" s="9">
        <v>349461</v>
      </c>
      <c r="D62" s="1" t="s">
        <v>138</v>
      </c>
      <c r="E62" s="1" t="s">
        <v>74</v>
      </c>
      <c r="F62" s="10">
        <v>1</v>
      </c>
      <c r="G62" s="11">
        <v>0.08</v>
      </c>
      <c r="H62" s="46"/>
      <c r="I62" s="2">
        <f t="shared" si="0"/>
        <v>0</v>
      </c>
    </row>
    <row r="63" spans="1:9" x14ac:dyDescent="0.25">
      <c r="A63" s="1">
        <v>61</v>
      </c>
      <c r="B63" s="1" t="s">
        <v>139</v>
      </c>
      <c r="C63" s="9">
        <v>407623</v>
      </c>
      <c r="D63" s="1" t="s">
        <v>140</v>
      </c>
      <c r="E63" s="1" t="s">
        <v>10</v>
      </c>
      <c r="F63" s="10">
        <v>1</v>
      </c>
      <c r="G63" s="11">
        <v>0.08</v>
      </c>
      <c r="H63" s="46"/>
      <c r="I63" s="2">
        <f t="shared" si="0"/>
        <v>0</v>
      </c>
    </row>
    <row r="64" spans="1:9" x14ac:dyDescent="0.25">
      <c r="A64" s="1">
        <v>62</v>
      </c>
      <c r="B64" s="1" t="s">
        <v>141</v>
      </c>
      <c r="C64" s="9"/>
      <c r="D64" s="1" t="s">
        <v>142</v>
      </c>
      <c r="E64" s="1" t="s">
        <v>25</v>
      </c>
      <c r="F64" s="10">
        <v>2</v>
      </c>
      <c r="G64" s="11">
        <v>0.08</v>
      </c>
      <c r="H64" s="46"/>
      <c r="I64" s="2">
        <f t="shared" si="0"/>
        <v>0</v>
      </c>
    </row>
    <row r="65" spans="1:9" x14ac:dyDescent="0.25">
      <c r="A65" s="1">
        <v>63</v>
      </c>
      <c r="B65" s="1" t="s">
        <v>143</v>
      </c>
      <c r="C65" s="9">
        <v>323357</v>
      </c>
      <c r="D65" s="1" t="s">
        <v>144</v>
      </c>
      <c r="E65" s="1" t="s">
        <v>10</v>
      </c>
      <c r="F65" s="10">
        <v>6</v>
      </c>
      <c r="G65" s="11">
        <v>0.08</v>
      </c>
      <c r="H65" s="46"/>
      <c r="I65" s="2">
        <f t="shared" si="0"/>
        <v>0</v>
      </c>
    </row>
    <row r="66" spans="1:9" x14ac:dyDescent="0.25">
      <c r="A66" s="1">
        <v>64</v>
      </c>
      <c r="B66" s="1" t="s">
        <v>145</v>
      </c>
      <c r="C66" s="9">
        <v>423149</v>
      </c>
      <c r="D66" s="1" t="s">
        <v>146</v>
      </c>
      <c r="E66" s="1" t="s">
        <v>25</v>
      </c>
      <c r="F66" s="10">
        <v>2</v>
      </c>
      <c r="G66" s="11">
        <v>0.08</v>
      </c>
      <c r="H66" s="46"/>
      <c r="I66" s="2">
        <f t="shared" si="0"/>
        <v>0</v>
      </c>
    </row>
    <row r="67" spans="1:9" x14ac:dyDescent="0.25">
      <c r="A67" s="1">
        <v>65</v>
      </c>
      <c r="B67" s="1" t="s">
        <v>147</v>
      </c>
      <c r="C67" s="9" t="s">
        <v>148</v>
      </c>
      <c r="D67" s="1" t="s">
        <v>149</v>
      </c>
      <c r="E67" s="1" t="s">
        <v>19</v>
      </c>
      <c r="F67" s="10">
        <v>11</v>
      </c>
      <c r="G67" s="11">
        <v>0.08</v>
      </c>
      <c r="H67" s="46"/>
      <c r="I67" s="2">
        <f t="shared" si="0"/>
        <v>0</v>
      </c>
    </row>
    <row r="68" spans="1:9" x14ac:dyDescent="0.25">
      <c r="A68" s="1">
        <v>66</v>
      </c>
      <c r="B68" s="1" t="s">
        <v>150</v>
      </c>
      <c r="C68" s="9"/>
      <c r="D68" s="1" t="s">
        <v>151</v>
      </c>
      <c r="E68" s="1" t="s">
        <v>22</v>
      </c>
      <c r="F68" s="10">
        <v>2</v>
      </c>
      <c r="G68" s="11">
        <v>0.08</v>
      </c>
      <c r="H68" s="46"/>
      <c r="I68" s="2">
        <f t="shared" ref="I68:I131" si="1">F68*H68</f>
        <v>0</v>
      </c>
    </row>
    <row r="69" spans="1:9" x14ac:dyDescent="0.25">
      <c r="A69" s="1">
        <v>67</v>
      </c>
      <c r="B69" s="1" t="s">
        <v>152</v>
      </c>
      <c r="C69" s="1">
        <v>424064</v>
      </c>
      <c r="D69" s="1" t="s">
        <v>153</v>
      </c>
      <c r="E69" s="1" t="s">
        <v>22</v>
      </c>
      <c r="F69" s="10">
        <v>1</v>
      </c>
      <c r="G69" s="11">
        <v>0.08</v>
      </c>
      <c r="H69" s="46"/>
      <c r="I69" s="2">
        <f t="shared" si="1"/>
        <v>0</v>
      </c>
    </row>
    <row r="70" spans="1:9" x14ac:dyDescent="0.25">
      <c r="A70" s="1">
        <v>68</v>
      </c>
      <c r="B70" s="1" t="s">
        <v>154</v>
      </c>
      <c r="C70" s="9">
        <v>358398</v>
      </c>
      <c r="D70" s="1" t="s">
        <v>155</v>
      </c>
      <c r="E70" s="1" t="s">
        <v>10</v>
      </c>
      <c r="F70" s="10">
        <v>3</v>
      </c>
      <c r="G70" s="11">
        <v>0.08</v>
      </c>
      <c r="H70" s="46"/>
      <c r="I70" s="2">
        <f t="shared" si="1"/>
        <v>0</v>
      </c>
    </row>
    <row r="71" spans="1:9" x14ac:dyDescent="0.25">
      <c r="A71" s="1">
        <v>69</v>
      </c>
      <c r="B71" s="1" t="s">
        <v>156</v>
      </c>
      <c r="C71" s="9" t="s">
        <v>157</v>
      </c>
      <c r="D71" s="1" t="s">
        <v>158</v>
      </c>
      <c r="E71" s="1" t="s">
        <v>10</v>
      </c>
      <c r="F71" s="10">
        <v>1</v>
      </c>
      <c r="G71" s="11">
        <v>0.08</v>
      </c>
      <c r="H71" s="46"/>
      <c r="I71" s="2">
        <f t="shared" si="1"/>
        <v>0</v>
      </c>
    </row>
    <row r="72" spans="1:9" x14ac:dyDescent="0.25">
      <c r="A72" s="1">
        <v>70</v>
      </c>
      <c r="B72" s="12" t="s">
        <v>159</v>
      </c>
      <c r="C72" s="9"/>
      <c r="D72" s="1" t="s">
        <v>160</v>
      </c>
      <c r="E72" s="1" t="s">
        <v>10</v>
      </c>
      <c r="F72" s="10">
        <v>1</v>
      </c>
      <c r="G72" s="11">
        <v>0.08</v>
      </c>
      <c r="H72" s="46"/>
      <c r="I72" s="2">
        <f t="shared" si="1"/>
        <v>0</v>
      </c>
    </row>
    <row r="73" spans="1:9" x14ac:dyDescent="0.25">
      <c r="A73" s="1">
        <v>71</v>
      </c>
      <c r="B73" s="12" t="s">
        <v>161</v>
      </c>
      <c r="C73" s="9">
        <v>297992</v>
      </c>
      <c r="D73" s="1" t="s">
        <v>162</v>
      </c>
      <c r="E73" s="1" t="s">
        <v>25</v>
      </c>
      <c r="F73" s="10">
        <v>1</v>
      </c>
      <c r="G73" s="11">
        <v>0.08</v>
      </c>
      <c r="H73" s="46"/>
      <c r="I73" s="2">
        <f t="shared" si="1"/>
        <v>0</v>
      </c>
    </row>
    <row r="74" spans="1:9" x14ac:dyDescent="0.25">
      <c r="A74" s="1">
        <v>72</v>
      </c>
      <c r="B74" s="1" t="s">
        <v>163</v>
      </c>
      <c r="C74" s="9">
        <v>342459</v>
      </c>
      <c r="D74" s="1" t="s">
        <v>164</v>
      </c>
      <c r="E74" s="1" t="s">
        <v>10</v>
      </c>
      <c r="F74" s="10">
        <v>4</v>
      </c>
      <c r="G74" s="11">
        <v>0.08</v>
      </c>
      <c r="H74" s="46"/>
      <c r="I74" s="2">
        <f t="shared" si="1"/>
        <v>0</v>
      </c>
    </row>
    <row r="75" spans="1:9" x14ac:dyDescent="0.25">
      <c r="A75" s="1">
        <v>73</v>
      </c>
      <c r="B75" s="1" t="s">
        <v>165</v>
      </c>
      <c r="C75" s="9">
        <v>368520</v>
      </c>
      <c r="D75" s="1" t="s">
        <v>166</v>
      </c>
      <c r="E75" s="1" t="s">
        <v>22</v>
      </c>
      <c r="F75" s="10">
        <v>1</v>
      </c>
      <c r="G75" s="11">
        <v>0.08</v>
      </c>
      <c r="H75" s="46"/>
      <c r="I75" s="2">
        <f t="shared" si="1"/>
        <v>0</v>
      </c>
    </row>
    <row r="76" spans="1:9" x14ac:dyDescent="0.25">
      <c r="A76" s="1">
        <v>74</v>
      </c>
      <c r="B76" s="1" t="s">
        <v>167</v>
      </c>
      <c r="C76" s="9">
        <v>368652</v>
      </c>
      <c r="D76" s="1" t="s">
        <v>168</v>
      </c>
      <c r="E76" s="1" t="s">
        <v>10</v>
      </c>
      <c r="F76" s="10">
        <v>2</v>
      </c>
      <c r="G76" s="11">
        <v>0.08</v>
      </c>
      <c r="H76" s="46"/>
      <c r="I76" s="2">
        <f t="shared" si="1"/>
        <v>0</v>
      </c>
    </row>
    <row r="77" spans="1:9" x14ac:dyDescent="0.25">
      <c r="A77" s="1">
        <v>75</v>
      </c>
      <c r="B77" s="1" t="s">
        <v>169</v>
      </c>
      <c r="C77" s="9">
        <v>336149</v>
      </c>
      <c r="D77" s="1" t="s">
        <v>170</v>
      </c>
      <c r="E77" s="1" t="s">
        <v>10</v>
      </c>
      <c r="F77" s="10">
        <v>1</v>
      </c>
      <c r="G77" s="11">
        <v>0.08</v>
      </c>
      <c r="H77" s="46"/>
      <c r="I77" s="2">
        <f t="shared" si="1"/>
        <v>0</v>
      </c>
    </row>
    <row r="78" spans="1:9" x14ac:dyDescent="0.25">
      <c r="A78" s="1">
        <v>76</v>
      </c>
      <c r="B78" s="1" t="s">
        <v>171</v>
      </c>
      <c r="C78" s="9"/>
      <c r="D78" s="1" t="s">
        <v>172</v>
      </c>
      <c r="E78" s="1" t="s">
        <v>25</v>
      </c>
      <c r="F78" s="10">
        <v>2</v>
      </c>
      <c r="G78" s="11">
        <v>0.08</v>
      </c>
      <c r="H78" s="46"/>
      <c r="I78" s="2">
        <f t="shared" si="1"/>
        <v>0</v>
      </c>
    </row>
    <row r="79" spans="1:9" x14ac:dyDescent="0.25">
      <c r="A79" s="1">
        <v>77</v>
      </c>
      <c r="B79" s="1" t="s">
        <v>173</v>
      </c>
      <c r="C79" s="9">
        <v>422258</v>
      </c>
      <c r="D79" s="1" t="s">
        <v>174</v>
      </c>
      <c r="E79" s="1" t="s">
        <v>10</v>
      </c>
      <c r="F79" s="10">
        <v>1</v>
      </c>
      <c r="G79" s="11">
        <v>0.08</v>
      </c>
      <c r="H79" s="46"/>
      <c r="I79" s="2">
        <f t="shared" si="1"/>
        <v>0</v>
      </c>
    </row>
    <row r="80" spans="1:9" x14ac:dyDescent="0.25">
      <c r="A80" s="1">
        <v>78</v>
      </c>
      <c r="B80" s="1" t="s">
        <v>175</v>
      </c>
      <c r="C80" s="9">
        <v>369195</v>
      </c>
      <c r="D80" s="1" t="s">
        <v>176</v>
      </c>
      <c r="E80" s="1" t="s">
        <v>19</v>
      </c>
      <c r="F80" s="10">
        <v>13</v>
      </c>
      <c r="G80" s="11">
        <v>0.08</v>
      </c>
      <c r="H80" s="46"/>
      <c r="I80" s="2">
        <f t="shared" si="1"/>
        <v>0</v>
      </c>
    </row>
    <row r="81" spans="1:9" x14ac:dyDescent="0.25">
      <c r="A81" s="1">
        <v>79</v>
      </c>
      <c r="B81" s="1" t="s">
        <v>177</v>
      </c>
      <c r="C81" s="9">
        <v>371939</v>
      </c>
      <c r="D81" s="1" t="s">
        <v>178</v>
      </c>
      <c r="E81" s="1" t="s">
        <v>10</v>
      </c>
      <c r="F81" s="10">
        <v>1</v>
      </c>
      <c r="G81" s="13">
        <v>0.05</v>
      </c>
      <c r="H81" s="46"/>
      <c r="I81" s="2">
        <f t="shared" si="1"/>
        <v>0</v>
      </c>
    </row>
    <row r="82" spans="1:9" x14ac:dyDescent="0.25">
      <c r="A82" s="1">
        <v>80</v>
      </c>
      <c r="B82" s="1" t="s">
        <v>179</v>
      </c>
      <c r="C82" s="9">
        <v>369594</v>
      </c>
      <c r="D82" s="1" t="s">
        <v>180</v>
      </c>
      <c r="E82" s="1" t="s">
        <v>10</v>
      </c>
      <c r="F82" s="10">
        <v>2</v>
      </c>
      <c r="G82" s="11">
        <v>0.08</v>
      </c>
      <c r="H82" s="46"/>
      <c r="I82" s="2">
        <f t="shared" si="1"/>
        <v>0</v>
      </c>
    </row>
    <row r="83" spans="1:9" x14ac:dyDescent="0.25">
      <c r="A83" s="1">
        <v>81</v>
      </c>
      <c r="B83" s="1" t="s">
        <v>181</v>
      </c>
      <c r="C83" s="9">
        <v>369535</v>
      </c>
      <c r="D83" s="1" t="s">
        <v>182</v>
      </c>
      <c r="E83" s="1" t="s">
        <v>13</v>
      </c>
      <c r="F83" s="10">
        <v>8</v>
      </c>
      <c r="G83" s="11">
        <v>0.08</v>
      </c>
      <c r="H83" s="46"/>
      <c r="I83" s="2">
        <f t="shared" si="1"/>
        <v>0</v>
      </c>
    </row>
    <row r="84" spans="1:9" x14ac:dyDescent="0.25">
      <c r="A84" s="1">
        <v>82</v>
      </c>
      <c r="B84" s="1" t="s">
        <v>183</v>
      </c>
      <c r="C84" s="9"/>
      <c r="D84" s="1" t="s">
        <v>184</v>
      </c>
      <c r="E84" s="1" t="s">
        <v>10</v>
      </c>
      <c r="F84" s="10">
        <v>1</v>
      </c>
      <c r="G84" s="11">
        <v>0.08</v>
      </c>
      <c r="H84" s="46"/>
      <c r="I84" s="2">
        <f t="shared" si="1"/>
        <v>0</v>
      </c>
    </row>
    <row r="85" spans="1:9" x14ac:dyDescent="0.25">
      <c r="A85" s="1">
        <v>83</v>
      </c>
      <c r="B85" s="1" t="s">
        <v>185</v>
      </c>
      <c r="C85" s="9">
        <v>369616</v>
      </c>
      <c r="D85" s="1" t="s">
        <v>186</v>
      </c>
      <c r="E85" s="1" t="s">
        <v>128</v>
      </c>
      <c r="F85" s="10">
        <v>1</v>
      </c>
      <c r="G85" s="11">
        <v>0.08</v>
      </c>
      <c r="H85" s="46"/>
      <c r="I85" s="2">
        <f t="shared" si="1"/>
        <v>0</v>
      </c>
    </row>
    <row r="86" spans="1:9" x14ac:dyDescent="0.25">
      <c r="A86" s="1">
        <v>84</v>
      </c>
      <c r="B86" s="1" t="s">
        <v>187</v>
      </c>
      <c r="C86" s="9">
        <v>369810</v>
      </c>
      <c r="D86" s="1" t="s">
        <v>188</v>
      </c>
      <c r="E86" s="1" t="s">
        <v>10</v>
      </c>
      <c r="F86" s="10">
        <v>1</v>
      </c>
      <c r="G86" s="11">
        <v>0.08</v>
      </c>
      <c r="H86" s="46"/>
      <c r="I86" s="2">
        <f t="shared" si="1"/>
        <v>0</v>
      </c>
    </row>
    <row r="87" spans="1:9" x14ac:dyDescent="0.25">
      <c r="A87" s="1">
        <v>85</v>
      </c>
      <c r="B87" s="1" t="s">
        <v>189</v>
      </c>
      <c r="C87" s="9"/>
      <c r="D87" s="1" t="s">
        <v>190</v>
      </c>
      <c r="E87" s="1" t="s">
        <v>10</v>
      </c>
      <c r="F87" s="10">
        <v>1</v>
      </c>
      <c r="G87" s="11">
        <v>0.08</v>
      </c>
      <c r="H87" s="46"/>
      <c r="I87" s="2">
        <f t="shared" si="1"/>
        <v>0</v>
      </c>
    </row>
    <row r="88" spans="1:9" x14ac:dyDescent="0.25">
      <c r="A88" s="1">
        <v>86</v>
      </c>
      <c r="B88" s="1" t="s">
        <v>191</v>
      </c>
      <c r="C88" s="9">
        <v>353299</v>
      </c>
      <c r="D88" s="1" t="s">
        <v>192</v>
      </c>
      <c r="E88" s="1" t="s">
        <v>19</v>
      </c>
      <c r="F88" s="10">
        <v>3</v>
      </c>
      <c r="G88" s="11">
        <v>0.08</v>
      </c>
      <c r="H88" s="46"/>
      <c r="I88" s="2">
        <f t="shared" si="1"/>
        <v>0</v>
      </c>
    </row>
    <row r="89" spans="1:9" x14ac:dyDescent="0.25">
      <c r="A89" s="1">
        <v>87</v>
      </c>
      <c r="B89" s="1" t="s">
        <v>193</v>
      </c>
      <c r="C89" s="9">
        <v>907898</v>
      </c>
      <c r="D89" s="1" t="s">
        <v>194</v>
      </c>
      <c r="E89" s="1" t="s">
        <v>22</v>
      </c>
      <c r="F89" s="10">
        <v>1</v>
      </c>
      <c r="G89" s="11">
        <v>0.08</v>
      </c>
      <c r="H89" s="46"/>
      <c r="I89" s="2">
        <f t="shared" si="1"/>
        <v>0</v>
      </c>
    </row>
    <row r="90" spans="1:9" x14ac:dyDescent="0.25">
      <c r="A90" s="1">
        <v>88</v>
      </c>
      <c r="B90" s="1" t="s">
        <v>195</v>
      </c>
      <c r="C90" s="9">
        <v>370940</v>
      </c>
      <c r="D90" s="1" t="s">
        <v>196</v>
      </c>
      <c r="E90" s="1" t="s">
        <v>22</v>
      </c>
      <c r="F90" s="10">
        <v>1</v>
      </c>
      <c r="G90" s="11">
        <v>0.08</v>
      </c>
      <c r="H90" s="46"/>
      <c r="I90" s="2">
        <f t="shared" si="1"/>
        <v>0</v>
      </c>
    </row>
    <row r="91" spans="1:9" x14ac:dyDescent="0.25">
      <c r="A91" s="1">
        <v>89</v>
      </c>
      <c r="B91" s="1" t="s">
        <v>197</v>
      </c>
      <c r="C91" s="9">
        <v>370967</v>
      </c>
      <c r="D91" s="1" t="s">
        <v>198</v>
      </c>
      <c r="E91" s="1" t="s">
        <v>25</v>
      </c>
      <c r="F91" s="10">
        <v>1</v>
      </c>
      <c r="G91" s="11">
        <v>0.08</v>
      </c>
      <c r="H91" s="46"/>
      <c r="I91" s="2">
        <f t="shared" si="1"/>
        <v>0</v>
      </c>
    </row>
    <row r="92" spans="1:9" x14ac:dyDescent="0.25">
      <c r="A92" s="1">
        <v>90</v>
      </c>
      <c r="B92" s="1" t="s">
        <v>199</v>
      </c>
      <c r="C92" s="9"/>
      <c r="D92" s="1" t="s">
        <v>200</v>
      </c>
      <c r="E92" s="1" t="s">
        <v>10</v>
      </c>
      <c r="F92" s="10">
        <v>1</v>
      </c>
      <c r="G92" s="11">
        <v>0.08</v>
      </c>
      <c r="H92" s="46"/>
      <c r="I92" s="2">
        <f t="shared" si="1"/>
        <v>0</v>
      </c>
    </row>
    <row r="93" spans="1:9" x14ac:dyDescent="0.25">
      <c r="A93" s="1">
        <v>91</v>
      </c>
      <c r="B93" s="1" t="s">
        <v>201</v>
      </c>
      <c r="C93" s="9">
        <v>350389</v>
      </c>
      <c r="D93" s="1" t="s">
        <v>202</v>
      </c>
      <c r="E93" s="1" t="s">
        <v>203</v>
      </c>
      <c r="F93" s="10">
        <v>4</v>
      </c>
      <c r="G93" s="11">
        <v>0.08</v>
      </c>
      <c r="H93" s="46"/>
      <c r="I93" s="2">
        <f t="shared" si="1"/>
        <v>0</v>
      </c>
    </row>
    <row r="94" spans="1:9" x14ac:dyDescent="0.25">
      <c r="A94" s="1">
        <v>92</v>
      </c>
      <c r="B94" s="1" t="s">
        <v>204</v>
      </c>
      <c r="C94" s="9">
        <v>371424</v>
      </c>
      <c r="D94" s="1" t="s">
        <v>205</v>
      </c>
      <c r="E94" s="1" t="s">
        <v>22</v>
      </c>
      <c r="F94" s="10">
        <v>2</v>
      </c>
      <c r="G94" s="11">
        <v>0.08</v>
      </c>
      <c r="H94" s="46"/>
      <c r="I94" s="2">
        <f t="shared" si="1"/>
        <v>0</v>
      </c>
    </row>
    <row r="95" spans="1:9" x14ac:dyDescent="0.25">
      <c r="A95" s="1">
        <v>93</v>
      </c>
      <c r="B95" s="1" t="s">
        <v>206</v>
      </c>
      <c r="C95" s="9">
        <v>371556</v>
      </c>
      <c r="D95" s="1" t="s">
        <v>207</v>
      </c>
      <c r="E95" s="1" t="s">
        <v>208</v>
      </c>
      <c r="F95" s="10">
        <v>4</v>
      </c>
      <c r="G95" s="11">
        <v>0.08</v>
      </c>
      <c r="H95" s="46"/>
      <c r="I95" s="2">
        <f t="shared" si="1"/>
        <v>0</v>
      </c>
    </row>
    <row r="96" spans="1:9" x14ac:dyDescent="0.25">
      <c r="A96" s="1">
        <v>94</v>
      </c>
      <c r="B96" s="1" t="s">
        <v>209</v>
      </c>
      <c r="C96" s="9">
        <v>371580</v>
      </c>
      <c r="D96" s="1" t="s">
        <v>210</v>
      </c>
      <c r="E96" s="1" t="s">
        <v>10</v>
      </c>
      <c r="F96" s="10">
        <v>1</v>
      </c>
      <c r="G96" s="11">
        <v>0.08</v>
      </c>
      <c r="H96" s="46"/>
      <c r="I96" s="2">
        <f t="shared" si="1"/>
        <v>0</v>
      </c>
    </row>
    <row r="97" spans="1:9" x14ac:dyDescent="0.25">
      <c r="A97" s="1">
        <v>95</v>
      </c>
      <c r="B97" s="1" t="s">
        <v>211</v>
      </c>
      <c r="C97" s="9"/>
      <c r="D97" s="1" t="s">
        <v>212</v>
      </c>
      <c r="E97" s="1" t="s">
        <v>10</v>
      </c>
      <c r="F97" s="10">
        <v>1</v>
      </c>
      <c r="G97" s="11">
        <v>0.08</v>
      </c>
      <c r="H97" s="46"/>
      <c r="I97" s="2">
        <f t="shared" si="1"/>
        <v>0</v>
      </c>
    </row>
    <row r="98" spans="1:9" x14ac:dyDescent="0.25">
      <c r="A98" s="1">
        <v>96</v>
      </c>
      <c r="B98" s="1" t="s">
        <v>213</v>
      </c>
      <c r="C98" s="9">
        <v>374911</v>
      </c>
      <c r="D98" s="1" t="s">
        <v>214</v>
      </c>
      <c r="E98" s="1" t="s">
        <v>10</v>
      </c>
      <c r="F98" s="10">
        <v>1</v>
      </c>
      <c r="G98" s="11">
        <v>0.08</v>
      </c>
      <c r="H98" s="46"/>
      <c r="I98" s="2">
        <f t="shared" si="1"/>
        <v>0</v>
      </c>
    </row>
    <row r="99" spans="1:9" x14ac:dyDescent="0.25">
      <c r="A99" s="1">
        <v>97</v>
      </c>
      <c r="B99" s="1" t="s">
        <v>215</v>
      </c>
      <c r="C99" s="9" t="s">
        <v>216</v>
      </c>
      <c r="D99" s="1" t="s">
        <v>217</v>
      </c>
      <c r="E99" s="1" t="s">
        <v>74</v>
      </c>
      <c r="F99" s="10">
        <v>1</v>
      </c>
      <c r="G99" s="11">
        <v>0.08</v>
      </c>
      <c r="H99" s="46"/>
      <c r="I99" s="2">
        <f t="shared" si="1"/>
        <v>0</v>
      </c>
    </row>
    <row r="100" spans="1:9" x14ac:dyDescent="0.25">
      <c r="A100" s="1">
        <v>98</v>
      </c>
      <c r="B100" s="1" t="s">
        <v>218</v>
      </c>
      <c r="C100" s="9" t="s">
        <v>216</v>
      </c>
      <c r="D100" s="1" t="s">
        <v>217</v>
      </c>
      <c r="E100" s="1" t="s">
        <v>74</v>
      </c>
      <c r="F100" s="10">
        <v>1</v>
      </c>
      <c r="G100" s="11">
        <v>0.08</v>
      </c>
      <c r="H100" s="46"/>
      <c r="I100" s="2">
        <f t="shared" si="1"/>
        <v>0</v>
      </c>
    </row>
    <row r="101" spans="1:9" x14ac:dyDescent="0.25">
      <c r="A101" s="1">
        <v>99</v>
      </c>
      <c r="B101" s="1" t="s">
        <v>219</v>
      </c>
      <c r="C101" s="9">
        <v>211745</v>
      </c>
      <c r="D101" s="1" t="s">
        <v>220</v>
      </c>
      <c r="E101" s="1" t="s">
        <v>25</v>
      </c>
      <c r="F101" s="10">
        <v>3</v>
      </c>
      <c r="G101" s="11">
        <v>0.08</v>
      </c>
      <c r="H101" s="46"/>
      <c r="I101" s="2">
        <f t="shared" si="1"/>
        <v>0</v>
      </c>
    </row>
    <row r="102" spans="1:9" x14ac:dyDescent="0.25">
      <c r="A102" s="1">
        <v>100</v>
      </c>
      <c r="B102" s="1" t="s">
        <v>221</v>
      </c>
      <c r="C102" s="9"/>
      <c r="D102" s="1" t="s">
        <v>222</v>
      </c>
      <c r="E102" s="1" t="s">
        <v>10</v>
      </c>
      <c r="F102" s="10">
        <v>1</v>
      </c>
      <c r="G102" s="11">
        <v>0.08</v>
      </c>
      <c r="H102" s="46"/>
      <c r="I102" s="2">
        <f t="shared" si="1"/>
        <v>0</v>
      </c>
    </row>
    <row r="103" spans="1:9" x14ac:dyDescent="0.25">
      <c r="A103" s="1">
        <v>101</v>
      </c>
      <c r="B103" s="1" t="s">
        <v>223</v>
      </c>
      <c r="C103" s="9">
        <v>287393</v>
      </c>
      <c r="D103" s="1" t="s">
        <v>224</v>
      </c>
      <c r="E103" s="1" t="s">
        <v>19</v>
      </c>
      <c r="F103" s="10">
        <v>3</v>
      </c>
      <c r="G103" s="11">
        <v>0.08</v>
      </c>
      <c r="H103" s="46"/>
      <c r="I103" s="2">
        <f t="shared" si="1"/>
        <v>0</v>
      </c>
    </row>
    <row r="104" spans="1:9" x14ac:dyDescent="0.25">
      <c r="A104" s="1">
        <v>102</v>
      </c>
      <c r="B104" s="1" t="s">
        <v>225</v>
      </c>
      <c r="C104" s="9">
        <v>376841</v>
      </c>
      <c r="D104" s="1" t="s">
        <v>226</v>
      </c>
      <c r="E104" s="1" t="s">
        <v>81</v>
      </c>
      <c r="F104" s="10">
        <v>1</v>
      </c>
      <c r="G104" s="11">
        <v>0.08</v>
      </c>
      <c r="H104" s="46"/>
      <c r="I104" s="2">
        <f t="shared" si="1"/>
        <v>0</v>
      </c>
    </row>
    <row r="105" spans="1:9" x14ac:dyDescent="0.25">
      <c r="A105" s="1">
        <v>103</v>
      </c>
      <c r="B105" s="1" t="s">
        <v>227</v>
      </c>
      <c r="C105" s="9"/>
      <c r="D105" s="1" t="s">
        <v>228</v>
      </c>
      <c r="E105" s="1" t="s">
        <v>25</v>
      </c>
      <c r="F105" s="10">
        <v>1</v>
      </c>
      <c r="G105" s="11">
        <v>0.08</v>
      </c>
      <c r="H105" s="46"/>
      <c r="I105" s="2">
        <f t="shared" si="1"/>
        <v>0</v>
      </c>
    </row>
    <row r="106" spans="1:9" x14ac:dyDescent="0.25">
      <c r="A106" s="1">
        <v>104</v>
      </c>
      <c r="B106" s="1" t="s">
        <v>229</v>
      </c>
      <c r="C106" s="9">
        <v>321869</v>
      </c>
      <c r="D106" s="1" t="s">
        <v>230</v>
      </c>
      <c r="E106" s="1" t="s">
        <v>10</v>
      </c>
      <c r="F106" s="10">
        <v>1</v>
      </c>
      <c r="G106" s="11">
        <v>0.08</v>
      </c>
      <c r="H106" s="46"/>
      <c r="I106" s="2">
        <f t="shared" si="1"/>
        <v>0</v>
      </c>
    </row>
    <row r="107" spans="1:9" x14ac:dyDescent="0.25">
      <c r="A107" s="1">
        <v>105</v>
      </c>
      <c r="B107" s="1" t="s">
        <v>231</v>
      </c>
      <c r="C107" s="9"/>
      <c r="D107" s="1" t="s">
        <v>232</v>
      </c>
      <c r="E107" s="1" t="s">
        <v>10</v>
      </c>
      <c r="F107" s="10">
        <v>1</v>
      </c>
      <c r="G107" s="11">
        <v>0.08</v>
      </c>
      <c r="H107" s="46"/>
      <c r="I107" s="2">
        <f t="shared" si="1"/>
        <v>0</v>
      </c>
    </row>
    <row r="108" spans="1:9" x14ac:dyDescent="0.25">
      <c r="A108" s="1">
        <v>106</v>
      </c>
      <c r="B108" s="1" t="s">
        <v>233</v>
      </c>
      <c r="C108" s="9">
        <v>378194</v>
      </c>
      <c r="D108" s="1" t="s">
        <v>234</v>
      </c>
      <c r="E108" s="1" t="s">
        <v>10</v>
      </c>
      <c r="F108" s="10">
        <v>1</v>
      </c>
      <c r="G108" s="11">
        <v>0.08</v>
      </c>
      <c r="H108" s="46"/>
      <c r="I108" s="2">
        <f t="shared" si="1"/>
        <v>0</v>
      </c>
    </row>
    <row r="109" spans="1:9" x14ac:dyDescent="0.25">
      <c r="A109" s="1">
        <v>107</v>
      </c>
      <c r="B109" s="1" t="s">
        <v>235</v>
      </c>
      <c r="C109" s="9">
        <v>277010</v>
      </c>
      <c r="D109" s="1" t="s">
        <v>236</v>
      </c>
      <c r="E109" s="1" t="s">
        <v>10</v>
      </c>
      <c r="F109" s="10">
        <v>2</v>
      </c>
      <c r="G109" s="11">
        <v>0.08</v>
      </c>
      <c r="H109" s="46"/>
      <c r="I109" s="2">
        <f t="shared" si="1"/>
        <v>0</v>
      </c>
    </row>
    <row r="110" spans="1:9" x14ac:dyDescent="0.25">
      <c r="A110" s="1">
        <v>108</v>
      </c>
      <c r="B110" s="1" t="s">
        <v>237</v>
      </c>
      <c r="C110" s="9">
        <v>378046</v>
      </c>
      <c r="D110" s="1" t="s">
        <v>238</v>
      </c>
      <c r="E110" s="1" t="s">
        <v>10</v>
      </c>
      <c r="F110" s="10">
        <v>5</v>
      </c>
      <c r="G110" s="11">
        <v>0.08</v>
      </c>
      <c r="H110" s="46"/>
      <c r="I110" s="2">
        <f t="shared" si="1"/>
        <v>0</v>
      </c>
    </row>
    <row r="111" spans="1:9" x14ac:dyDescent="0.25">
      <c r="A111" s="1">
        <v>109</v>
      </c>
      <c r="B111" s="1" t="s">
        <v>239</v>
      </c>
      <c r="C111" s="9"/>
      <c r="D111" s="1" t="s">
        <v>240</v>
      </c>
      <c r="E111" s="1" t="s">
        <v>10</v>
      </c>
      <c r="F111" s="10">
        <v>1</v>
      </c>
      <c r="G111" s="11">
        <v>0.08</v>
      </c>
      <c r="H111" s="46"/>
      <c r="I111" s="2">
        <f t="shared" si="1"/>
        <v>0</v>
      </c>
    </row>
    <row r="112" spans="1:9" x14ac:dyDescent="0.25">
      <c r="A112" s="1">
        <v>110</v>
      </c>
      <c r="B112" s="1" t="s">
        <v>241</v>
      </c>
      <c r="C112" s="9">
        <v>379034</v>
      </c>
      <c r="D112" s="1" t="s">
        <v>242</v>
      </c>
      <c r="E112" s="1" t="s">
        <v>10</v>
      </c>
      <c r="F112" s="10">
        <v>1</v>
      </c>
      <c r="G112" s="11">
        <v>0.08</v>
      </c>
      <c r="H112" s="46"/>
      <c r="I112" s="2">
        <f t="shared" si="1"/>
        <v>0</v>
      </c>
    </row>
    <row r="113" spans="1:9" x14ac:dyDescent="0.25">
      <c r="A113" s="1">
        <v>111</v>
      </c>
      <c r="B113" s="1" t="s">
        <v>243</v>
      </c>
      <c r="C113" s="9">
        <v>337412</v>
      </c>
      <c r="D113" s="1" t="s">
        <v>244</v>
      </c>
      <c r="E113" s="1" t="s">
        <v>25</v>
      </c>
      <c r="F113" s="10">
        <v>1</v>
      </c>
      <c r="G113" s="11">
        <v>0.08</v>
      </c>
      <c r="H113" s="46"/>
      <c r="I113" s="2">
        <f t="shared" si="1"/>
        <v>0</v>
      </c>
    </row>
    <row r="114" spans="1:9" x14ac:dyDescent="0.25">
      <c r="A114" s="1">
        <v>112</v>
      </c>
      <c r="B114" s="1" t="s">
        <v>245</v>
      </c>
      <c r="C114" s="9">
        <v>910376</v>
      </c>
      <c r="D114" s="1" t="s">
        <v>246</v>
      </c>
      <c r="E114" s="1" t="s">
        <v>25</v>
      </c>
      <c r="F114" s="10">
        <v>1</v>
      </c>
      <c r="G114" s="11">
        <v>0.08</v>
      </c>
      <c r="H114" s="46"/>
      <c r="I114" s="2">
        <f t="shared" si="1"/>
        <v>0</v>
      </c>
    </row>
    <row r="115" spans="1:9" x14ac:dyDescent="0.25">
      <c r="A115" s="1">
        <v>113</v>
      </c>
      <c r="B115" s="1" t="s">
        <v>247</v>
      </c>
      <c r="C115" s="9">
        <v>379255</v>
      </c>
      <c r="D115" s="1" t="s">
        <v>248</v>
      </c>
      <c r="E115" s="1" t="s">
        <v>10</v>
      </c>
      <c r="F115" s="10">
        <v>9</v>
      </c>
      <c r="G115" s="11">
        <v>0.08</v>
      </c>
      <c r="H115" s="46"/>
      <c r="I115" s="2">
        <f t="shared" si="1"/>
        <v>0</v>
      </c>
    </row>
    <row r="116" spans="1:9" x14ac:dyDescent="0.25">
      <c r="A116" s="1">
        <v>114</v>
      </c>
      <c r="B116" s="1" t="s">
        <v>249</v>
      </c>
      <c r="C116" s="9">
        <v>379352</v>
      </c>
      <c r="D116" s="1" t="s">
        <v>250</v>
      </c>
      <c r="E116" s="1" t="s">
        <v>10</v>
      </c>
      <c r="F116" s="10">
        <v>1</v>
      </c>
      <c r="G116" s="11">
        <v>0.08</v>
      </c>
      <c r="H116" s="46"/>
      <c r="I116" s="2">
        <f t="shared" si="1"/>
        <v>0</v>
      </c>
    </row>
    <row r="117" spans="1:9" x14ac:dyDescent="0.25">
      <c r="A117" s="1">
        <v>115</v>
      </c>
      <c r="B117" s="1" t="s">
        <v>251</v>
      </c>
      <c r="C117" s="9">
        <v>379425</v>
      </c>
      <c r="D117" s="1" t="s">
        <v>252</v>
      </c>
      <c r="E117" s="1" t="s">
        <v>19</v>
      </c>
      <c r="F117" s="10">
        <v>5</v>
      </c>
      <c r="G117" s="11">
        <v>0.08</v>
      </c>
      <c r="H117" s="46"/>
      <c r="I117" s="2">
        <f t="shared" si="1"/>
        <v>0</v>
      </c>
    </row>
    <row r="118" spans="1:9" x14ac:dyDescent="0.25">
      <c r="A118" s="1">
        <v>116</v>
      </c>
      <c r="B118" s="1" t="s">
        <v>253</v>
      </c>
      <c r="C118" s="9">
        <v>379433</v>
      </c>
      <c r="D118" s="1" t="s">
        <v>254</v>
      </c>
      <c r="E118" s="1" t="s">
        <v>19</v>
      </c>
      <c r="F118" s="10">
        <v>1</v>
      </c>
      <c r="G118" s="11">
        <v>0.08</v>
      </c>
      <c r="H118" s="46"/>
      <c r="I118" s="2">
        <f t="shared" si="1"/>
        <v>0</v>
      </c>
    </row>
    <row r="119" spans="1:9" x14ac:dyDescent="0.25">
      <c r="A119" s="1">
        <v>117</v>
      </c>
      <c r="B119" s="1" t="s">
        <v>255</v>
      </c>
      <c r="C119" s="9">
        <v>378968</v>
      </c>
      <c r="D119" s="1" t="s">
        <v>256</v>
      </c>
      <c r="E119" s="1" t="s">
        <v>19</v>
      </c>
      <c r="F119" s="10">
        <v>1</v>
      </c>
      <c r="G119" s="11">
        <v>0.08</v>
      </c>
      <c r="H119" s="46"/>
      <c r="I119" s="2">
        <f t="shared" si="1"/>
        <v>0</v>
      </c>
    </row>
    <row r="120" spans="1:9" x14ac:dyDescent="0.25">
      <c r="A120" s="1">
        <v>118</v>
      </c>
      <c r="B120" s="1" t="s">
        <v>257</v>
      </c>
      <c r="C120" s="9">
        <v>283355</v>
      </c>
      <c r="D120" s="1" t="s">
        <v>258</v>
      </c>
      <c r="E120" s="1" t="s">
        <v>10</v>
      </c>
      <c r="F120" s="10">
        <v>1</v>
      </c>
      <c r="G120" s="11">
        <v>0.08</v>
      </c>
      <c r="H120" s="46"/>
      <c r="I120" s="2">
        <f t="shared" si="1"/>
        <v>0</v>
      </c>
    </row>
    <row r="121" spans="1:9" x14ac:dyDescent="0.25">
      <c r="A121" s="1">
        <v>119</v>
      </c>
      <c r="B121" s="1" t="s">
        <v>259</v>
      </c>
      <c r="C121" s="9">
        <v>236675</v>
      </c>
      <c r="D121" s="1" t="s">
        <v>260</v>
      </c>
      <c r="E121" s="1" t="s">
        <v>10</v>
      </c>
      <c r="F121" s="10">
        <v>3</v>
      </c>
      <c r="G121" s="11">
        <v>0.08</v>
      </c>
      <c r="H121" s="46"/>
      <c r="I121" s="2">
        <f t="shared" si="1"/>
        <v>0</v>
      </c>
    </row>
    <row r="122" spans="1:9" ht="15" customHeight="1" x14ac:dyDescent="0.25">
      <c r="A122" s="1">
        <v>120</v>
      </c>
      <c r="B122" s="1" t="s">
        <v>261</v>
      </c>
      <c r="C122" s="9"/>
      <c r="D122" s="14" t="s">
        <v>262</v>
      </c>
      <c r="E122" s="1" t="s">
        <v>10</v>
      </c>
      <c r="F122" s="10">
        <v>1</v>
      </c>
      <c r="G122" s="11">
        <v>0.08</v>
      </c>
      <c r="H122" s="46"/>
      <c r="I122" s="2">
        <f t="shared" si="1"/>
        <v>0</v>
      </c>
    </row>
    <row r="123" spans="1:9" x14ac:dyDescent="0.25">
      <c r="A123" s="1">
        <v>121</v>
      </c>
      <c r="B123" s="1" t="s">
        <v>263</v>
      </c>
      <c r="C123" s="9">
        <v>321672</v>
      </c>
      <c r="D123" s="1" t="s">
        <v>264</v>
      </c>
      <c r="E123" s="1" t="s">
        <v>208</v>
      </c>
      <c r="F123" s="10">
        <v>8</v>
      </c>
      <c r="G123" s="11">
        <v>0.08</v>
      </c>
      <c r="H123" s="46"/>
      <c r="I123" s="2">
        <f t="shared" si="1"/>
        <v>0</v>
      </c>
    </row>
    <row r="124" spans="1:9" x14ac:dyDescent="0.25">
      <c r="A124" s="1">
        <v>122</v>
      </c>
      <c r="B124" s="1" t="s">
        <v>265</v>
      </c>
      <c r="C124" s="9" t="s">
        <v>266</v>
      </c>
      <c r="D124" s="1" t="s">
        <v>267</v>
      </c>
      <c r="E124" s="1" t="s">
        <v>10</v>
      </c>
      <c r="F124" s="10">
        <v>10</v>
      </c>
      <c r="G124" s="11">
        <v>0.08</v>
      </c>
      <c r="H124" s="46"/>
      <c r="I124" s="2">
        <f t="shared" si="1"/>
        <v>0</v>
      </c>
    </row>
    <row r="125" spans="1:9" x14ac:dyDescent="0.25">
      <c r="A125" s="1">
        <v>123</v>
      </c>
      <c r="B125" s="1" t="s">
        <v>268</v>
      </c>
      <c r="C125" s="9" t="s">
        <v>269</v>
      </c>
      <c r="D125" s="1" t="s">
        <v>270</v>
      </c>
      <c r="E125" s="1" t="s">
        <v>10</v>
      </c>
      <c r="F125" s="10">
        <v>5</v>
      </c>
      <c r="G125" s="11">
        <v>0.08</v>
      </c>
      <c r="H125" s="46"/>
      <c r="I125" s="2">
        <f t="shared" si="1"/>
        <v>0</v>
      </c>
    </row>
    <row r="126" spans="1:9" x14ac:dyDescent="0.25">
      <c r="A126" s="1">
        <v>124</v>
      </c>
      <c r="B126" s="1" t="s">
        <v>271</v>
      </c>
      <c r="C126" s="9">
        <v>381489</v>
      </c>
      <c r="D126" s="1" t="s">
        <v>272</v>
      </c>
      <c r="E126" s="1" t="s">
        <v>22</v>
      </c>
      <c r="F126" s="10">
        <v>1</v>
      </c>
      <c r="G126" s="11">
        <v>0.08</v>
      </c>
      <c r="H126" s="46"/>
      <c r="I126" s="2">
        <f t="shared" si="1"/>
        <v>0</v>
      </c>
    </row>
    <row r="127" spans="1:9" x14ac:dyDescent="0.25">
      <c r="A127" s="1">
        <v>125</v>
      </c>
      <c r="B127" s="1" t="s">
        <v>273</v>
      </c>
      <c r="C127" s="9"/>
      <c r="D127" s="1" t="s">
        <v>274</v>
      </c>
      <c r="E127" s="1" t="s">
        <v>10</v>
      </c>
      <c r="F127" s="10">
        <v>1</v>
      </c>
      <c r="G127" s="11">
        <v>0.08</v>
      </c>
      <c r="H127" s="46"/>
      <c r="I127" s="2">
        <f t="shared" si="1"/>
        <v>0</v>
      </c>
    </row>
    <row r="128" spans="1:9" x14ac:dyDescent="0.25">
      <c r="A128" s="1">
        <v>126</v>
      </c>
      <c r="B128" s="1" t="s">
        <v>275</v>
      </c>
      <c r="C128" s="9">
        <v>263214</v>
      </c>
      <c r="D128" s="1" t="s">
        <v>276</v>
      </c>
      <c r="E128" s="1" t="s">
        <v>10</v>
      </c>
      <c r="F128" s="10">
        <v>5</v>
      </c>
      <c r="G128" s="11">
        <v>0.08</v>
      </c>
      <c r="H128" s="46"/>
      <c r="I128" s="2">
        <f t="shared" si="1"/>
        <v>0</v>
      </c>
    </row>
    <row r="129" spans="1:9" x14ac:dyDescent="0.25">
      <c r="A129" s="1">
        <v>127</v>
      </c>
      <c r="B129" s="1" t="s">
        <v>277</v>
      </c>
      <c r="C129" s="9"/>
      <c r="D129" s="1" t="s">
        <v>278</v>
      </c>
      <c r="E129" s="1" t="s">
        <v>22</v>
      </c>
      <c r="F129" s="10">
        <v>1</v>
      </c>
      <c r="G129" s="11">
        <v>0.08</v>
      </c>
      <c r="H129" s="46"/>
      <c r="I129" s="2">
        <f t="shared" si="1"/>
        <v>0</v>
      </c>
    </row>
    <row r="130" spans="1:9" x14ac:dyDescent="0.25">
      <c r="A130" s="1">
        <v>128</v>
      </c>
      <c r="B130" s="1" t="s">
        <v>279</v>
      </c>
      <c r="C130" s="9">
        <v>346209</v>
      </c>
      <c r="D130" s="1" t="s">
        <v>280</v>
      </c>
      <c r="E130" s="1" t="s">
        <v>10</v>
      </c>
      <c r="F130" s="10">
        <v>2</v>
      </c>
      <c r="G130" s="11">
        <v>0.08</v>
      </c>
      <c r="H130" s="46"/>
      <c r="I130" s="2">
        <v>0</v>
      </c>
    </row>
    <row r="131" spans="1:9" x14ac:dyDescent="0.25">
      <c r="A131" s="1">
        <v>129</v>
      </c>
      <c r="B131" s="1" t="s">
        <v>281</v>
      </c>
      <c r="C131" s="9">
        <v>911240</v>
      </c>
      <c r="D131" s="1" t="s">
        <v>282</v>
      </c>
      <c r="E131" s="1" t="s">
        <v>10</v>
      </c>
      <c r="F131" s="10">
        <v>1</v>
      </c>
      <c r="G131" s="11">
        <v>0.08</v>
      </c>
      <c r="H131" s="46"/>
      <c r="I131" s="2">
        <f t="shared" si="1"/>
        <v>0</v>
      </c>
    </row>
    <row r="132" spans="1:9" x14ac:dyDescent="0.25">
      <c r="A132" s="1">
        <v>130</v>
      </c>
      <c r="B132" s="1" t="s">
        <v>283</v>
      </c>
      <c r="C132" s="9">
        <v>383716</v>
      </c>
      <c r="D132" s="1" t="s">
        <v>284</v>
      </c>
      <c r="E132" s="1" t="s">
        <v>10</v>
      </c>
      <c r="F132" s="10">
        <v>1</v>
      </c>
      <c r="G132" s="11">
        <v>0.08</v>
      </c>
      <c r="H132" s="46"/>
      <c r="I132" s="2">
        <f t="shared" ref="I132:I134" si="2">F132*H132</f>
        <v>0</v>
      </c>
    </row>
    <row r="133" spans="1:9" x14ac:dyDescent="0.25">
      <c r="A133" s="1">
        <v>131</v>
      </c>
      <c r="B133" s="1" t="s">
        <v>285</v>
      </c>
      <c r="C133" s="9">
        <v>383767</v>
      </c>
      <c r="D133" s="1" t="s">
        <v>286</v>
      </c>
      <c r="E133" s="1" t="s">
        <v>10</v>
      </c>
      <c r="F133" s="10">
        <v>10</v>
      </c>
      <c r="G133" s="11">
        <v>0.08</v>
      </c>
      <c r="H133" s="46"/>
      <c r="I133" s="2">
        <f t="shared" si="2"/>
        <v>0</v>
      </c>
    </row>
    <row r="134" spans="1:9" x14ac:dyDescent="0.25">
      <c r="A134" s="1">
        <v>132</v>
      </c>
      <c r="B134" s="1" t="s">
        <v>287</v>
      </c>
      <c r="C134" s="9">
        <v>418455</v>
      </c>
      <c r="D134" s="1" t="s">
        <v>288</v>
      </c>
      <c r="E134" s="1" t="s">
        <v>25</v>
      </c>
      <c r="F134" s="10">
        <v>1</v>
      </c>
      <c r="G134" s="11">
        <v>0.08</v>
      </c>
      <c r="H134" s="46"/>
      <c r="I134" s="2">
        <f t="shared" si="2"/>
        <v>0</v>
      </c>
    </row>
    <row r="135" spans="1:9" ht="15.75" thickBot="1" x14ac:dyDescent="0.3">
      <c r="A135" s="15"/>
      <c r="B135" s="16" t="s">
        <v>289</v>
      </c>
      <c r="C135" s="16"/>
      <c r="D135" s="15"/>
      <c r="E135" s="16"/>
      <c r="F135" s="17">
        <f>SUM(F3:F134)</f>
        <v>317</v>
      </c>
      <c r="G135" s="15"/>
      <c r="H135" s="16"/>
      <c r="I135" s="18">
        <f>SUM(I3:I134)</f>
        <v>0</v>
      </c>
    </row>
    <row r="136" spans="1:9" ht="15.75" thickTop="1" x14ac:dyDescent="0.25">
      <c r="A136" s="19"/>
      <c r="B136" s="19"/>
      <c r="C136" s="20"/>
      <c r="D136" s="19"/>
      <c r="E136" s="6"/>
      <c r="F136" s="6"/>
      <c r="G136" s="6"/>
      <c r="H136" s="6"/>
      <c r="I136" s="6"/>
    </row>
    <row r="137" spans="1:9" ht="30" customHeight="1" x14ac:dyDescent="0.25">
      <c r="A137" s="3" t="s">
        <v>290</v>
      </c>
      <c r="B137" s="4" t="s">
        <v>291</v>
      </c>
      <c r="C137" s="4" t="s">
        <v>292</v>
      </c>
      <c r="D137" s="4" t="s">
        <v>293</v>
      </c>
      <c r="E137" s="19"/>
      <c r="F137" s="21"/>
      <c r="G137" s="19"/>
      <c r="H137" s="19"/>
      <c r="I137" s="19"/>
    </row>
    <row r="138" spans="1:9" x14ac:dyDescent="0.25">
      <c r="A138" s="22">
        <v>0.05</v>
      </c>
      <c r="B138" s="2">
        <f>D138-C138</f>
        <v>0</v>
      </c>
      <c r="C138" s="23">
        <f>ROUND(D138/(1+A138),2)</f>
        <v>0</v>
      </c>
      <c r="D138" s="24">
        <f>SUMIF($G$3:$G$134,A138,$I$3:$I$134)</f>
        <v>0</v>
      </c>
      <c r="E138" s="25"/>
      <c r="F138" s="21"/>
      <c r="G138" s="19"/>
      <c r="H138" s="19"/>
      <c r="I138" s="19"/>
    </row>
    <row r="139" spans="1:9" x14ac:dyDescent="0.25">
      <c r="A139" s="22">
        <v>0.08</v>
      </c>
      <c r="B139" s="2">
        <f t="shared" ref="B139:B140" si="3">D139-C139</f>
        <v>0</v>
      </c>
      <c r="C139" s="23">
        <f t="shared" ref="C139:C140" si="4">ROUND(D139/(1+A139),2)</f>
        <v>0</v>
      </c>
      <c r="D139" s="26">
        <f t="shared" ref="D139:D140" si="5">SUMIF($G$3:$G$134,A139,$I$3:$I$134)</f>
        <v>0</v>
      </c>
      <c r="E139" s="25"/>
      <c r="F139" s="21"/>
      <c r="G139" s="19"/>
      <c r="H139" s="19"/>
      <c r="I139" s="19"/>
    </row>
    <row r="140" spans="1:9" x14ac:dyDescent="0.25">
      <c r="A140" s="22">
        <v>0.23</v>
      </c>
      <c r="B140" s="2">
        <f t="shared" si="3"/>
        <v>0</v>
      </c>
      <c r="C140" s="23">
        <f t="shared" si="4"/>
        <v>0</v>
      </c>
      <c r="D140" s="24">
        <f t="shared" si="5"/>
        <v>0</v>
      </c>
      <c r="E140" s="19"/>
      <c r="F140" s="21"/>
      <c r="G140" s="19"/>
      <c r="H140" s="19"/>
      <c r="I140" s="19"/>
    </row>
    <row r="141" spans="1:9" x14ac:dyDescent="0.25">
      <c r="A141" s="27" t="s">
        <v>294</v>
      </c>
      <c r="B141" s="28">
        <f>SUM(B138:B140)</f>
        <v>0</v>
      </c>
      <c r="C141" s="28">
        <f>SUM(C138:C140)</f>
        <v>0</v>
      </c>
      <c r="D141" s="28">
        <f>SUM(D138:D140)</f>
        <v>0</v>
      </c>
      <c r="E141" s="19"/>
      <c r="F141" s="21"/>
      <c r="G141" s="19"/>
      <c r="H141" s="19"/>
      <c r="I141" s="19"/>
    </row>
    <row r="143" spans="1:9" ht="32.25" customHeight="1" x14ac:dyDescent="0.25">
      <c r="A143" s="51"/>
      <c r="B143" s="51"/>
      <c r="C143" s="51"/>
      <c r="D143" s="51"/>
      <c r="E143" s="51"/>
      <c r="F143" s="51"/>
      <c r="G143" s="51"/>
      <c r="H143" s="6"/>
      <c r="I143" s="6"/>
    </row>
    <row r="144" spans="1:9" x14ac:dyDescent="0.25">
      <c r="A144" s="52"/>
      <c r="B144" s="52"/>
      <c r="C144" s="29"/>
      <c r="D144" s="29"/>
      <c r="E144" s="29"/>
      <c r="F144" s="29"/>
      <c r="G144" s="29"/>
      <c r="H144" s="6"/>
      <c r="I144" s="6"/>
    </row>
    <row r="146" spans="1:9" x14ac:dyDescent="0.25">
      <c r="A146" s="30"/>
      <c r="B146" s="31"/>
      <c r="C146" s="32"/>
      <c r="D146" s="32"/>
      <c r="E146" s="32"/>
      <c r="F146" s="50"/>
      <c r="G146" s="50"/>
      <c r="H146" s="50"/>
      <c r="I146" s="50"/>
    </row>
    <row r="149" spans="1:9" x14ac:dyDescent="0.25">
      <c r="A149" s="34"/>
      <c r="B149" s="48"/>
      <c r="C149" s="6"/>
      <c r="D149" s="6"/>
      <c r="E149" s="6"/>
      <c r="F149" s="49"/>
      <c r="G149" s="49"/>
      <c r="H149" s="49"/>
      <c r="I149" s="49"/>
    </row>
  </sheetData>
  <mergeCells count="5">
    <mergeCell ref="F149:I149"/>
    <mergeCell ref="F146:I146"/>
    <mergeCell ref="A143:G143"/>
    <mergeCell ref="A144:B144"/>
    <mergeCell ref="A1:I1"/>
  </mergeCell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 differentFirst="1">
    <firstHeader xml:space="preserve">&amp;L
&amp;C&amp;"+,Standardowy"Formularz cenowy prenumeraty na rok 2024
Cz. 1
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I5" sqref="I5"/>
    </sheetView>
  </sheetViews>
  <sheetFormatPr defaultColWidth="9.140625" defaultRowHeight="15" x14ac:dyDescent="0.25"/>
  <cols>
    <col min="1" max="1" width="10.140625" style="8" bestFit="1" customWidth="1"/>
    <col min="2" max="2" width="57.7109375" style="8" customWidth="1"/>
    <col min="3" max="3" width="11.140625" style="8" customWidth="1"/>
    <col min="4" max="4" width="11.7109375" style="8" customWidth="1"/>
    <col min="5" max="5" width="10.85546875" style="8" customWidth="1"/>
    <col min="6" max="7" width="9.140625" style="8"/>
    <col min="8" max="8" width="16.28515625" style="8" customWidth="1"/>
    <col min="9" max="9" width="11.28515625" style="8" customWidth="1"/>
    <col min="10" max="16384" width="9.140625" style="8"/>
  </cols>
  <sheetData>
    <row r="1" spans="1:9" x14ac:dyDescent="0.25">
      <c r="A1" s="53" t="s">
        <v>314</v>
      </c>
      <c r="B1" s="53"/>
      <c r="C1" s="53"/>
      <c r="D1" s="53"/>
      <c r="E1" s="53"/>
      <c r="F1" s="53"/>
      <c r="G1" s="53"/>
      <c r="H1" s="53"/>
      <c r="I1" s="53"/>
    </row>
    <row r="2" spans="1:9" ht="30.75" customHeight="1" x14ac:dyDescent="0.25">
      <c r="A2" s="41" t="s">
        <v>296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2" t="s">
        <v>7</v>
      </c>
      <c r="I2" s="42" t="s">
        <v>297</v>
      </c>
    </row>
    <row r="3" spans="1:9" x14ac:dyDescent="0.25">
      <c r="A3" s="5">
        <v>1</v>
      </c>
      <c r="B3" s="45" t="s">
        <v>312</v>
      </c>
      <c r="C3" s="5">
        <v>415499</v>
      </c>
      <c r="D3" s="5" t="s">
        <v>298</v>
      </c>
      <c r="E3" s="5" t="s">
        <v>10</v>
      </c>
      <c r="F3" s="35">
        <v>1</v>
      </c>
      <c r="G3" s="36">
        <v>0.08</v>
      </c>
      <c r="H3" s="37"/>
      <c r="I3" s="37">
        <f>F3*H3</f>
        <v>0</v>
      </c>
    </row>
    <row r="4" spans="1:9" x14ac:dyDescent="0.25">
      <c r="A4" s="5">
        <v>2</v>
      </c>
      <c r="B4" s="5" t="s">
        <v>299</v>
      </c>
      <c r="C4" s="5">
        <v>352853</v>
      </c>
      <c r="D4" s="5" t="s">
        <v>300</v>
      </c>
      <c r="E4" s="5" t="s">
        <v>10</v>
      </c>
      <c r="F4" s="35">
        <v>1</v>
      </c>
      <c r="G4" s="36">
        <v>0.08</v>
      </c>
      <c r="H4" s="37"/>
      <c r="I4" s="37">
        <f t="shared" ref="I4:I7" si="0">F4*H4</f>
        <v>0</v>
      </c>
    </row>
    <row r="5" spans="1:9" x14ac:dyDescent="0.25">
      <c r="A5" s="5">
        <v>3</v>
      </c>
      <c r="B5" s="5" t="s">
        <v>301</v>
      </c>
      <c r="C5" s="5"/>
      <c r="D5" s="5" t="s">
        <v>302</v>
      </c>
      <c r="E5" s="5" t="s">
        <v>303</v>
      </c>
      <c r="F5" s="35">
        <v>1</v>
      </c>
      <c r="G5" s="36">
        <v>0.08</v>
      </c>
      <c r="H5" s="37"/>
      <c r="I5" s="37"/>
    </row>
    <row r="6" spans="1:9" x14ac:dyDescent="0.25">
      <c r="A6" s="5">
        <v>4</v>
      </c>
      <c r="B6" s="5" t="s">
        <v>304</v>
      </c>
      <c r="C6" s="5">
        <v>410314</v>
      </c>
      <c r="D6" s="5" t="s">
        <v>305</v>
      </c>
      <c r="E6" s="5" t="s">
        <v>128</v>
      </c>
      <c r="F6" s="35">
        <v>2</v>
      </c>
      <c r="G6" s="36">
        <v>0.08</v>
      </c>
      <c r="H6" s="37"/>
      <c r="I6" s="37">
        <v>0</v>
      </c>
    </row>
    <row r="7" spans="1:9" x14ac:dyDescent="0.25">
      <c r="A7" s="5">
        <v>5</v>
      </c>
      <c r="B7" s="5" t="s">
        <v>306</v>
      </c>
      <c r="C7" s="5"/>
      <c r="D7" s="5" t="s">
        <v>307</v>
      </c>
      <c r="E7" s="5" t="s">
        <v>22</v>
      </c>
      <c r="F7" s="35">
        <v>2</v>
      </c>
      <c r="G7" s="36">
        <v>0.08</v>
      </c>
      <c r="H7" s="37"/>
      <c r="I7" s="37">
        <f t="shared" si="0"/>
        <v>0</v>
      </c>
    </row>
    <row r="8" spans="1:9" ht="15.75" thickBot="1" x14ac:dyDescent="0.3">
      <c r="A8" s="15"/>
      <c r="B8" s="16" t="s">
        <v>289</v>
      </c>
      <c r="C8" s="16"/>
      <c r="D8" s="15"/>
      <c r="E8" s="16"/>
      <c r="F8" s="17">
        <f>SUM(F3:F7)</f>
        <v>7</v>
      </c>
      <c r="G8" s="15"/>
      <c r="H8" s="16"/>
      <c r="I8" s="18">
        <f>SUM(I3:I7)</f>
        <v>0</v>
      </c>
    </row>
    <row r="9" spans="1:9" ht="15.75" thickTop="1" x14ac:dyDescent="0.25"/>
    <row r="13" spans="1:9" ht="30" x14ac:dyDescent="0.25">
      <c r="A13" s="3" t="s">
        <v>290</v>
      </c>
      <c r="B13" s="4" t="s">
        <v>291</v>
      </c>
      <c r="C13" s="4" t="s">
        <v>292</v>
      </c>
      <c r="D13" s="4" t="s">
        <v>293</v>
      </c>
    </row>
    <row r="14" spans="1:9" x14ac:dyDescent="0.25">
      <c r="A14" s="22">
        <v>0.05</v>
      </c>
      <c r="B14" s="2">
        <f>D14-C14</f>
        <v>0</v>
      </c>
      <c r="C14" s="23">
        <f>ROUND(D14/(1+A14),2)</f>
        <v>0</v>
      </c>
      <c r="D14" s="24">
        <f>SUMIF($G$3:$G$7,A14,$I$3:$I$7)</f>
        <v>0</v>
      </c>
    </row>
    <row r="15" spans="1:9" x14ac:dyDescent="0.25">
      <c r="A15" s="22">
        <v>0.08</v>
      </c>
      <c r="B15" s="2">
        <f t="shared" ref="B15:B16" si="1">D15-C15</f>
        <v>0</v>
      </c>
      <c r="C15" s="23">
        <f t="shared" ref="C15:C16" si="2">ROUND(D15/(1+A15),2)</f>
        <v>0</v>
      </c>
      <c r="D15" s="26">
        <f>SUMIF($G$3:$G$7,A15,$I$3:$I$7)</f>
        <v>0</v>
      </c>
    </row>
    <row r="16" spans="1:9" x14ac:dyDescent="0.25">
      <c r="A16" s="22">
        <v>0.23</v>
      </c>
      <c r="B16" s="2">
        <f t="shared" si="1"/>
        <v>0</v>
      </c>
      <c r="C16" s="23">
        <f t="shared" si="2"/>
        <v>0</v>
      </c>
      <c r="D16" s="24">
        <f t="shared" ref="D15:D16" si="3">SUMIF($G$3:$G$7,A16,$I$3:$I$7)</f>
        <v>0</v>
      </c>
    </row>
    <row r="17" spans="1:9" x14ac:dyDescent="0.25">
      <c r="A17" s="27" t="s">
        <v>294</v>
      </c>
      <c r="B17" s="28">
        <f>SUM(B14:B16)</f>
        <v>0</v>
      </c>
      <c r="C17" s="28">
        <f>SUM(C14:C16)</f>
        <v>0</v>
      </c>
      <c r="D17" s="28">
        <f>SUM(D14:D16)</f>
        <v>0</v>
      </c>
    </row>
    <row r="19" spans="1:9" x14ac:dyDescent="0.25">
      <c r="A19" s="55"/>
      <c r="B19" s="55"/>
    </row>
    <row r="20" spans="1:9" x14ac:dyDescent="0.25">
      <c r="A20" s="56"/>
      <c r="B20" s="56"/>
    </row>
    <row r="22" spans="1:9" x14ac:dyDescent="0.25">
      <c r="A22" s="30"/>
      <c r="B22" s="44"/>
      <c r="C22" s="32"/>
      <c r="D22" s="32"/>
      <c r="E22" s="32"/>
      <c r="F22" s="50"/>
      <c r="G22" s="50"/>
      <c r="H22" s="50"/>
      <c r="I22" s="50"/>
    </row>
    <row r="23" spans="1:9" x14ac:dyDescent="0.25">
      <c r="A23" s="39"/>
      <c r="B23" s="39"/>
      <c r="C23" s="39"/>
      <c r="D23" s="39"/>
      <c r="E23" s="39"/>
      <c r="F23" s="39"/>
      <c r="G23" s="39"/>
      <c r="H23" s="39"/>
      <c r="I23" s="39"/>
    </row>
    <row r="25" spans="1:9" x14ac:dyDescent="0.25">
      <c r="A25" s="34"/>
      <c r="B25" s="40"/>
      <c r="C25" s="29"/>
      <c r="D25" s="29"/>
      <c r="E25" s="29"/>
      <c r="F25" s="54"/>
      <c r="G25" s="54"/>
      <c r="H25" s="54"/>
      <c r="I25" s="54"/>
    </row>
  </sheetData>
  <mergeCells count="5">
    <mergeCell ref="F22:I22"/>
    <mergeCell ref="F25:I25"/>
    <mergeCell ref="A19:B19"/>
    <mergeCell ref="A20:B20"/>
    <mergeCell ref="A1:I1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&amp;C&amp;"+,Standardowy"Formularz cenowy prenumeraty na 2024
Cz. 2 - Czasopisma specjalistyczne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zoomScaleNormal="100" workbookViewId="0">
      <selection activeCell="B11" sqref="B11"/>
    </sheetView>
  </sheetViews>
  <sheetFormatPr defaultColWidth="9.140625" defaultRowHeight="15" x14ac:dyDescent="0.25"/>
  <cols>
    <col min="1" max="1" width="10.85546875" style="8" bestFit="1" customWidth="1"/>
    <col min="2" max="2" width="28.5703125" style="8" customWidth="1"/>
    <col min="3" max="3" width="15.28515625" style="8" customWidth="1"/>
    <col min="4" max="4" width="16.5703125" style="8" customWidth="1"/>
    <col min="5" max="5" width="10.42578125" style="8" customWidth="1"/>
    <col min="6" max="6" width="12.140625" style="8" customWidth="1"/>
    <col min="7" max="7" width="10.42578125" style="8" customWidth="1"/>
    <col min="8" max="8" width="17.28515625" style="8" customWidth="1"/>
    <col min="9" max="9" width="13.85546875" style="8" customWidth="1"/>
    <col min="10" max="16384" width="9.140625" style="8"/>
  </cols>
  <sheetData>
    <row r="1" spans="1:9" x14ac:dyDescent="0.25">
      <c r="A1" s="53" t="s">
        <v>315</v>
      </c>
      <c r="B1" s="53"/>
      <c r="C1" s="53"/>
      <c r="D1" s="53"/>
      <c r="E1" s="53"/>
      <c r="F1" s="53"/>
      <c r="G1" s="53"/>
      <c r="H1" s="53"/>
      <c r="I1" s="53"/>
    </row>
    <row r="2" spans="1:9" s="43" customFormat="1" ht="30.75" customHeight="1" x14ac:dyDescent="0.2">
      <c r="A2" s="41" t="s">
        <v>296</v>
      </c>
      <c r="B2" s="41" t="s">
        <v>1</v>
      </c>
      <c r="C2" s="41" t="s">
        <v>2</v>
      </c>
      <c r="D2" s="41" t="s">
        <v>3</v>
      </c>
      <c r="E2" s="41" t="s">
        <v>4</v>
      </c>
      <c r="F2" s="41" t="s">
        <v>5</v>
      </c>
      <c r="G2" s="41" t="s">
        <v>6</v>
      </c>
      <c r="H2" s="42" t="s">
        <v>7</v>
      </c>
      <c r="I2" s="42" t="s">
        <v>297</v>
      </c>
    </row>
    <row r="3" spans="1:9" x14ac:dyDescent="0.25">
      <c r="A3" s="5">
        <v>1</v>
      </c>
      <c r="B3" s="5" t="s">
        <v>308</v>
      </c>
      <c r="C3" s="5">
        <v>350184</v>
      </c>
      <c r="D3" s="5" t="s">
        <v>309</v>
      </c>
      <c r="E3" s="5" t="s">
        <v>74</v>
      </c>
      <c r="F3" s="35">
        <v>1</v>
      </c>
      <c r="G3" s="36">
        <v>0.08</v>
      </c>
      <c r="H3" s="38"/>
      <c r="I3" s="38">
        <f>F3*H3</f>
        <v>0</v>
      </c>
    </row>
    <row r="4" spans="1:9" x14ac:dyDescent="0.25">
      <c r="A4" s="5">
        <v>2</v>
      </c>
      <c r="B4" s="5" t="s">
        <v>310</v>
      </c>
      <c r="C4" s="5">
        <v>350370</v>
      </c>
      <c r="D4" s="5" t="s">
        <v>311</v>
      </c>
      <c r="E4" s="5" t="s">
        <v>74</v>
      </c>
      <c r="F4" s="35">
        <v>13</v>
      </c>
      <c r="G4" s="36">
        <v>0.08</v>
      </c>
      <c r="H4" s="38"/>
      <c r="I4" s="38">
        <f>F4*H4</f>
        <v>0</v>
      </c>
    </row>
    <row r="5" spans="1:9" ht="15.75" thickBot="1" x14ac:dyDescent="0.3">
      <c r="A5" s="15"/>
      <c r="B5" s="16" t="s">
        <v>289</v>
      </c>
      <c r="C5" s="16"/>
      <c r="D5" s="15"/>
      <c r="E5" s="16"/>
      <c r="F5" s="17">
        <f>SUM(F3:F4)</f>
        <v>14</v>
      </c>
      <c r="G5" s="15"/>
      <c r="H5" s="16"/>
      <c r="I5" s="18">
        <f>SUM(I3:I4)</f>
        <v>0</v>
      </c>
    </row>
    <row r="6" spans="1:9" ht="15.75" thickTop="1" x14ac:dyDescent="0.25"/>
    <row r="8" spans="1:9" ht="30" x14ac:dyDescent="0.25">
      <c r="A8" s="3" t="s">
        <v>290</v>
      </c>
      <c r="B8" s="4" t="s">
        <v>291</v>
      </c>
      <c r="C8" s="4" t="s">
        <v>292</v>
      </c>
      <c r="D8" s="4" t="s">
        <v>293</v>
      </c>
    </row>
    <row r="9" spans="1:9" x14ac:dyDescent="0.25">
      <c r="A9" s="22">
        <v>0.05</v>
      </c>
      <c r="B9" s="2">
        <f>D9-C9</f>
        <v>0</v>
      </c>
      <c r="C9" s="23">
        <f>ROUND(D9/(1+A9),2)</f>
        <v>0</v>
      </c>
      <c r="D9" s="26">
        <f>SUMIF($G$3:$G$4,A9,$I$3:$I$4)</f>
        <v>0</v>
      </c>
    </row>
    <row r="10" spans="1:9" x14ac:dyDescent="0.25">
      <c r="A10" s="22">
        <v>0.08</v>
      </c>
      <c r="B10" s="2">
        <f t="shared" ref="B10:B11" si="0">D10-C10</f>
        <v>0</v>
      </c>
      <c r="C10" s="23">
        <f t="shared" ref="C10:C11" si="1">ROUND(D10/(1+A10),2)</f>
        <v>0</v>
      </c>
      <c r="D10" s="26">
        <f t="shared" ref="D10:D11" si="2">SUMIF($G$3:$G$4,A10,$I$3:$I$4)</f>
        <v>0</v>
      </c>
    </row>
    <row r="11" spans="1:9" x14ac:dyDescent="0.25">
      <c r="A11" s="22">
        <v>0.23</v>
      </c>
      <c r="B11" s="2">
        <f t="shared" si="0"/>
        <v>0</v>
      </c>
      <c r="C11" s="23">
        <f t="shared" si="1"/>
        <v>0</v>
      </c>
      <c r="D11" s="26">
        <f t="shared" si="2"/>
        <v>0</v>
      </c>
    </row>
    <row r="12" spans="1:9" x14ac:dyDescent="0.25">
      <c r="A12" s="27" t="s">
        <v>294</v>
      </c>
      <c r="B12" s="28">
        <f>SUM(B9:B11)</f>
        <v>0</v>
      </c>
      <c r="C12" s="28">
        <f>SUM(C9:C11)</f>
        <v>0</v>
      </c>
      <c r="D12" s="28">
        <f>SUM(D9:D11)</f>
        <v>0</v>
      </c>
    </row>
    <row r="15" spans="1:9" x14ac:dyDescent="0.25">
      <c r="A15" s="55"/>
      <c r="B15" s="55"/>
      <c r="C15" s="55"/>
      <c r="D15" s="55"/>
      <c r="E15" s="55"/>
      <c r="F15" s="55"/>
    </row>
    <row r="16" spans="1:9" x14ac:dyDescent="0.25">
      <c r="A16" s="57"/>
      <c r="B16" s="57"/>
      <c r="C16" s="57"/>
    </row>
    <row r="18" spans="1:9" s="39" customFormat="1" ht="12.75" x14ac:dyDescent="0.2">
      <c r="A18" s="30"/>
      <c r="B18" s="33"/>
      <c r="C18" s="32"/>
      <c r="D18" s="32"/>
      <c r="E18" s="32"/>
      <c r="F18" s="50"/>
      <c r="G18" s="50"/>
      <c r="H18" s="50"/>
      <c r="I18" s="50"/>
    </row>
    <row r="19" spans="1:9" s="39" customFormat="1" ht="12.75" x14ac:dyDescent="0.2"/>
    <row r="20" spans="1:9" s="39" customFormat="1" ht="12.75" x14ac:dyDescent="0.2"/>
    <row r="21" spans="1:9" x14ac:dyDescent="0.25">
      <c r="A21" s="34"/>
      <c r="B21" s="40"/>
      <c r="C21" s="29"/>
      <c r="D21" s="29"/>
      <c r="E21" s="29"/>
      <c r="F21" s="54"/>
      <c r="G21" s="54"/>
      <c r="H21" s="54"/>
      <c r="I21" s="54"/>
    </row>
  </sheetData>
  <mergeCells count="5">
    <mergeCell ref="F18:I18"/>
    <mergeCell ref="F21:I21"/>
    <mergeCell ref="A15:F15"/>
    <mergeCell ref="A16:C16"/>
    <mergeCell ref="A1:I1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r:id="rId1"/>
  <headerFooter>
    <oddHeader>&amp;C&amp;"+,Standardowy"Formularz cenowy prenumeraty na 2024
Cz. 3 - dzienniki regionalne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2024_cz.1_prenumerata</vt:lpstr>
      <vt:lpstr>2024_cz.2_specjalistyczne</vt:lpstr>
      <vt:lpstr>2024_cz.3_regionalne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Krystyna Konieczna</dc:creator>
  <cp:lastModifiedBy>szkolenie</cp:lastModifiedBy>
  <cp:lastPrinted>2023-11-13T09:05:28Z</cp:lastPrinted>
  <dcterms:created xsi:type="dcterms:W3CDTF">2023-11-07T11:41:34Z</dcterms:created>
  <dcterms:modified xsi:type="dcterms:W3CDTF">2023-11-21T12:30:22Z</dcterms:modified>
</cp:coreProperties>
</file>