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prozak\Desktop\NP\KLIENCI\Łomża\MIASTO ŁOMŻA\8. PRZETARG 2025 - 2027\16. wyjaśnienia do SWZ\"/>
    </mc:Choice>
  </mc:AlternateContent>
  <xr:revisionPtr revIDLastSave="0" documentId="13_ncr:1_{83A5EBE2-DF23-4ACE-8C83-8B99780C4585}" xr6:coauthVersionLast="47" xr6:coauthVersionMax="47" xr10:uidLastSave="{00000000-0000-0000-0000-000000000000}"/>
  <bookViews>
    <workbookView xWindow="-120" yWindow="-120" windowWidth="29040" windowHeight="15840" xr2:uid="{00000000-000D-0000-FFFF-FFFF00000000}"/>
  </bookViews>
  <sheets>
    <sheet name="Z.2B - formularz cenowy KOREKTA" sheetId="2" r:id="rId1"/>
  </sheets>
  <externalReferences>
    <externalReference r:id="rId2"/>
    <externalReference r:id="rId3"/>
    <externalReference r:id="rId4"/>
  </externalReferences>
  <definedNames>
    <definedName name="_xlnm._FilterDatabase" localSheetId="0" hidden="1">'Z.2B - formularz cenowy KOREKTA'!$A$6:$U$151</definedName>
    <definedName name="Excel_BuiltIn_Print_Area_2_1" localSheetId="0">#REF!</definedName>
    <definedName name="Excel_BuiltIn_Print_Area_2_1">#REF!</definedName>
    <definedName name="Excel_BuiltIn_Print_Area_3_1" localSheetId="0">#REF!</definedName>
    <definedName name="Excel_BuiltIn_Print_Area_3_1">#REF!</definedName>
    <definedName name="Excel_BuiltIn_Print_Area_6" localSheetId="0">#REF!</definedName>
    <definedName name="Excel_BuiltIn_Print_Area_6">#REF!</definedName>
    <definedName name="h">[1]Arkusz1!$D$3:$D$6</definedName>
    <definedName name="L">[2]Arkusz1!$D$3:$D$6</definedName>
    <definedName name="_xlnm.Print_Area" localSheetId="0">'Z.2B - formularz cenowy KOREKTA'!$A$1:$U$183</definedName>
    <definedName name="sa" localSheetId="0">#REF!</definedName>
    <definedName name="sa">#REF!</definedName>
    <definedName name="tn" localSheetId="0">[3]Arkusz1!$B$3:$B$4</definedName>
    <definedName name="tn">[3]Arkusz1!$B$3:$B$4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0" i="2" l="1"/>
  <c r="S128" i="2"/>
  <c r="S127" i="2"/>
  <c r="S126" i="2"/>
  <c r="S117" i="2"/>
  <c r="S108" i="2"/>
  <c r="S107" i="2"/>
  <c r="S67" i="2"/>
  <c r="S65" i="2"/>
  <c r="S42" i="2"/>
  <c r="S37" i="2"/>
  <c r="S26" i="2"/>
  <c r="S24" i="2"/>
  <c r="S12" i="2"/>
  <c r="P150" i="2"/>
  <c r="G160" i="2" s="1"/>
  <c r="K160" i="2" s="1"/>
  <c r="Q160" i="2" s="1"/>
  <c r="O150" i="2"/>
  <c r="G159" i="2" s="1"/>
  <c r="K159" i="2" s="1"/>
  <c r="Q159" i="2" s="1"/>
  <c r="M150" i="2"/>
  <c r="G157" i="2" s="1"/>
  <c r="L150" i="2"/>
  <c r="G156" i="2" s="1"/>
  <c r="K156" i="2" s="1"/>
  <c r="Q156" i="2" s="1"/>
  <c r="G150" i="2"/>
  <c r="Q149" i="2"/>
  <c r="K149" i="2"/>
  <c r="Q148" i="2"/>
  <c r="K148" i="2"/>
  <c r="Q147" i="2"/>
  <c r="K147" i="2"/>
  <c r="Q146" i="2"/>
  <c r="K146" i="2"/>
  <c r="Q145" i="2"/>
  <c r="K145" i="2"/>
  <c r="Q144" i="2"/>
  <c r="K144" i="2"/>
  <c r="Q143" i="2"/>
  <c r="K143" i="2"/>
  <c r="Q142" i="2"/>
  <c r="K142" i="2"/>
  <c r="T141" i="2"/>
  <c r="Q141" i="2"/>
  <c r="K141" i="2"/>
  <c r="K140" i="2"/>
  <c r="Q140" i="2" s="1"/>
  <c r="U139" i="2"/>
  <c r="T139" i="2"/>
  <c r="S139" i="2"/>
  <c r="Q139" i="2"/>
  <c r="K139" i="2"/>
  <c r="U138" i="2"/>
  <c r="T138" i="2"/>
  <c r="Q138" i="2"/>
  <c r="K138" i="2"/>
  <c r="Q137" i="2"/>
  <c r="K137" i="2"/>
  <c r="U136" i="2"/>
  <c r="T136" i="2"/>
  <c r="Q136" i="2"/>
  <c r="K136" i="2"/>
  <c r="U135" i="2"/>
  <c r="T135" i="2"/>
  <c r="S135" i="2"/>
  <c r="Q135" i="2"/>
  <c r="K135" i="2"/>
  <c r="U134" i="2"/>
  <c r="T134" i="2"/>
  <c r="S134" i="2"/>
  <c r="Q134" i="2"/>
  <c r="K134" i="2"/>
  <c r="Q133" i="2"/>
  <c r="K133" i="2"/>
  <c r="S132" i="2"/>
  <c r="Q132" i="2"/>
  <c r="K132" i="2"/>
  <c r="Q131" i="2"/>
  <c r="K131" i="2"/>
  <c r="Q130" i="2"/>
  <c r="K130" i="2"/>
  <c r="U129" i="2"/>
  <c r="T129" i="2"/>
  <c r="Q129" i="2"/>
  <c r="K129" i="2"/>
  <c r="T128" i="2"/>
  <c r="Q128" i="2"/>
  <c r="K128" i="2"/>
  <c r="T127" i="2"/>
  <c r="Q127" i="2"/>
  <c r="K127" i="2"/>
  <c r="U126" i="2"/>
  <c r="T126" i="2"/>
  <c r="Q126" i="2"/>
  <c r="K126" i="2"/>
  <c r="S125" i="2"/>
  <c r="Q125" i="2"/>
  <c r="K125" i="2"/>
  <c r="S124" i="2"/>
  <c r="Q124" i="2"/>
  <c r="K124" i="2"/>
  <c r="U123" i="2"/>
  <c r="T123" i="2"/>
  <c r="Q123" i="2"/>
  <c r="K123" i="2"/>
  <c r="U122" i="2"/>
  <c r="T122" i="2"/>
  <c r="Q122" i="2"/>
  <c r="K122" i="2"/>
  <c r="S121" i="2"/>
  <c r="Q121" i="2"/>
  <c r="K121" i="2"/>
  <c r="T120" i="2"/>
  <c r="S120" i="2"/>
  <c r="Q120" i="2"/>
  <c r="K120" i="2"/>
  <c r="U119" i="2"/>
  <c r="T119" i="2"/>
  <c r="Q119" i="2"/>
  <c r="K119" i="2"/>
  <c r="Q118" i="2"/>
  <c r="K118" i="2"/>
  <c r="U117" i="2"/>
  <c r="T117" i="2"/>
  <c r="Q117" i="2"/>
  <c r="K117" i="2"/>
  <c r="K116" i="2"/>
  <c r="Q116" i="2" s="1"/>
  <c r="Q115" i="2"/>
  <c r="K115" i="2"/>
  <c r="T114" i="2"/>
  <c r="Q114" i="2"/>
  <c r="K114" i="2"/>
  <c r="Q113" i="2"/>
  <c r="K113" i="2"/>
  <c r="Q112" i="2"/>
  <c r="K112" i="2"/>
  <c r="Q111" i="2"/>
  <c r="K111" i="2"/>
  <c r="K110" i="2"/>
  <c r="T110" i="2" s="1"/>
  <c r="T109" i="2"/>
  <c r="Q109" i="2"/>
  <c r="K109" i="2"/>
  <c r="T108" i="2"/>
  <c r="Q108" i="2"/>
  <c r="K108" i="2"/>
  <c r="T107" i="2"/>
  <c r="Q107" i="2"/>
  <c r="K107" i="2"/>
  <c r="T106" i="2"/>
  <c r="Q106" i="2"/>
  <c r="K106" i="2"/>
  <c r="T105" i="2"/>
  <c r="Q105" i="2"/>
  <c r="K105" i="2"/>
  <c r="T104" i="2"/>
  <c r="Q104" i="2"/>
  <c r="K104" i="2"/>
  <c r="T103" i="2"/>
  <c r="Q103" i="2"/>
  <c r="K103" i="2"/>
  <c r="T102" i="2"/>
  <c r="Q102" i="2"/>
  <c r="K102" i="2"/>
  <c r="T101" i="2"/>
  <c r="Q101" i="2"/>
  <c r="K101" i="2"/>
  <c r="T100" i="2"/>
  <c r="Q100" i="2"/>
  <c r="K100" i="2"/>
  <c r="T99" i="2"/>
  <c r="Q99" i="2"/>
  <c r="K99" i="2"/>
  <c r="Q98" i="2"/>
  <c r="K98" i="2"/>
  <c r="T97" i="2"/>
  <c r="Q97" i="2"/>
  <c r="K97" i="2"/>
  <c r="T96" i="2"/>
  <c r="S96" i="2"/>
  <c r="Q96" i="2"/>
  <c r="K96" i="2"/>
  <c r="Q95" i="2"/>
  <c r="K95" i="2"/>
  <c r="Q94" i="2"/>
  <c r="K94" i="2"/>
  <c r="T93" i="2"/>
  <c r="Q93" i="2"/>
  <c r="K93" i="2"/>
  <c r="T92" i="2"/>
  <c r="S92" i="2"/>
  <c r="Q92" i="2"/>
  <c r="K92" i="2"/>
  <c r="T91" i="2"/>
  <c r="Q91" i="2"/>
  <c r="K91" i="2"/>
  <c r="T90" i="2"/>
  <c r="Q90" i="2"/>
  <c r="K90" i="2"/>
  <c r="T89" i="2"/>
  <c r="Q89" i="2"/>
  <c r="K89" i="2"/>
  <c r="T88" i="2"/>
  <c r="Q88" i="2"/>
  <c r="K88" i="2"/>
  <c r="T87" i="2"/>
  <c r="Q87" i="2"/>
  <c r="K87" i="2"/>
  <c r="T86" i="2"/>
  <c r="Q86" i="2"/>
  <c r="K86" i="2"/>
  <c r="T85" i="2"/>
  <c r="Q85" i="2"/>
  <c r="K85" i="2"/>
  <c r="T84" i="2"/>
  <c r="Q84" i="2"/>
  <c r="K84" i="2"/>
  <c r="T83" i="2"/>
  <c r="Q83" i="2"/>
  <c r="K83" i="2"/>
  <c r="T82" i="2"/>
  <c r="Q82" i="2"/>
  <c r="K82" i="2"/>
  <c r="T81" i="2"/>
  <c r="Q81" i="2"/>
  <c r="K81" i="2"/>
  <c r="T80" i="2"/>
  <c r="Q80" i="2"/>
  <c r="K80" i="2"/>
  <c r="T79" i="2"/>
  <c r="Q79" i="2"/>
  <c r="K79" i="2"/>
  <c r="Q78" i="2"/>
  <c r="K78" i="2"/>
  <c r="Q77" i="2"/>
  <c r="K77" i="2"/>
  <c r="Q76" i="2"/>
  <c r="K76" i="2"/>
  <c r="Q75" i="2"/>
  <c r="K75" i="2"/>
  <c r="Q74" i="2"/>
  <c r="K74" i="2"/>
  <c r="Q73" i="2"/>
  <c r="K73" i="2"/>
  <c r="Q72" i="2"/>
  <c r="K72" i="2"/>
  <c r="T71" i="2"/>
  <c r="S71" i="2"/>
  <c r="Q71" i="2"/>
  <c r="K71" i="2"/>
  <c r="T70" i="2"/>
  <c r="S70" i="2"/>
  <c r="Q70" i="2"/>
  <c r="K70" i="2"/>
  <c r="T69" i="2"/>
  <c r="S69" i="2"/>
  <c r="Q69" i="2"/>
  <c r="K69" i="2"/>
  <c r="T68" i="2"/>
  <c r="Q68" i="2"/>
  <c r="K68" i="2"/>
  <c r="T67" i="2"/>
  <c r="Q67" i="2"/>
  <c r="K67" i="2"/>
  <c r="T66" i="2"/>
  <c r="S66" i="2"/>
  <c r="Q66" i="2"/>
  <c r="K66" i="2"/>
  <c r="T65" i="2"/>
  <c r="Q65" i="2"/>
  <c r="K65" i="2"/>
  <c r="T64" i="2"/>
  <c r="S64" i="2"/>
  <c r="Q64" i="2"/>
  <c r="K64" i="2"/>
  <c r="Q63" i="2"/>
  <c r="K63" i="2"/>
  <c r="Q62" i="2"/>
  <c r="K62" i="2"/>
  <c r="Q61" i="2"/>
  <c r="K61" i="2"/>
  <c r="T60" i="2"/>
  <c r="S60" i="2"/>
  <c r="Q60" i="2"/>
  <c r="K60" i="2"/>
  <c r="T59" i="2"/>
  <c r="S59" i="2"/>
  <c r="Q59" i="2"/>
  <c r="K59" i="2"/>
  <c r="T58" i="2"/>
  <c r="S58" i="2"/>
  <c r="Q58" i="2"/>
  <c r="K58" i="2"/>
  <c r="Q57" i="2"/>
  <c r="K57" i="2"/>
  <c r="T56" i="2"/>
  <c r="S56" i="2"/>
  <c r="Q56" i="2"/>
  <c r="K56" i="2"/>
  <c r="T55" i="2"/>
  <c r="Q55" i="2"/>
  <c r="K55" i="2"/>
  <c r="T54" i="2"/>
  <c r="Q54" i="2"/>
  <c r="K54" i="2"/>
  <c r="T53" i="2"/>
  <c r="Q53" i="2"/>
  <c r="K53" i="2"/>
  <c r="T52" i="2"/>
  <c r="Q52" i="2"/>
  <c r="K52" i="2"/>
  <c r="T51" i="2"/>
  <c r="Q51" i="2"/>
  <c r="K51" i="2"/>
  <c r="T50" i="2"/>
  <c r="Q50" i="2"/>
  <c r="K50" i="2"/>
  <c r="T49" i="2"/>
  <c r="Q49" i="2"/>
  <c r="K49" i="2"/>
  <c r="T48" i="2"/>
  <c r="Q48" i="2"/>
  <c r="K48" i="2"/>
  <c r="T47" i="2"/>
  <c r="Q47" i="2"/>
  <c r="K47" i="2"/>
  <c r="T46" i="2"/>
  <c r="Q46" i="2"/>
  <c r="K46" i="2"/>
  <c r="T45" i="2"/>
  <c r="Q45" i="2"/>
  <c r="K45" i="2"/>
  <c r="T44" i="2"/>
  <c r="Q44" i="2"/>
  <c r="K44" i="2"/>
  <c r="T43" i="2"/>
  <c r="S43" i="2"/>
  <c r="Q43" i="2"/>
  <c r="K43" i="2"/>
  <c r="T42" i="2"/>
  <c r="Q42" i="2"/>
  <c r="K42" i="2"/>
  <c r="T41" i="2"/>
  <c r="Q41" i="2"/>
  <c r="K41" i="2"/>
  <c r="Q40" i="2"/>
  <c r="K40" i="2"/>
  <c r="T39" i="2"/>
  <c r="Q39" i="2"/>
  <c r="K39" i="2"/>
  <c r="Q38" i="2"/>
  <c r="K38" i="2"/>
  <c r="U37" i="2"/>
  <c r="T37" i="2"/>
  <c r="Q37" i="2"/>
  <c r="K37" i="2"/>
  <c r="Q36" i="2"/>
  <c r="K36" i="2"/>
  <c r="T35" i="2"/>
  <c r="S35" i="2"/>
  <c r="Q35" i="2"/>
  <c r="K35" i="2"/>
  <c r="T34" i="2"/>
  <c r="S34" i="2"/>
  <c r="Q34" i="2"/>
  <c r="K34" i="2"/>
  <c r="T33" i="2"/>
  <c r="Q33" i="2"/>
  <c r="K33" i="2"/>
  <c r="T32" i="2"/>
  <c r="Q32" i="2"/>
  <c r="K32" i="2"/>
  <c r="Q31" i="2"/>
  <c r="K31" i="2"/>
  <c r="Q30" i="2"/>
  <c r="K30" i="2"/>
  <c r="T29" i="2"/>
  <c r="S29" i="2"/>
  <c r="Q29" i="2"/>
  <c r="K29" i="2"/>
  <c r="T28" i="2"/>
  <c r="S28" i="2"/>
  <c r="Q28" i="2"/>
  <c r="K28" i="2"/>
  <c r="T27" i="2"/>
  <c r="Q27" i="2"/>
  <c r="K27" i="2"/>
  <c r="T26" i="2"/>
  <c r="Q26" i="2"/>
  <c r="K26" i="2"/>
  <c r="T25" i="2"/>
  <c r="S25" i="2"/>
  <c r="Q25" i="2"/>
  <c r="K25" i="2"/>
  <c r="T24" i="2"/>
  <c r="Q24" i="2"/>
  <c r="K24" i="2"/>
  <c r="T23" i="2"/>
  <c r="Q23" i="2"/>
  <c r="K23" i="2"/>
  <c r="T22" i="2"/>
  <c r="Q22" i="2"/>
  <c r="K22" i="2"/>
  <c r="T21" i="2"/>
  <c r="Q21" i="2"/>
  <c r="K21" i="2"/>
  <c r="T20" i="2"/>
  <c r="Q20" i="2"/>
  <c r="K20" i="2"/>
  <c r="Q19" i="2"/>
  <c r="K19" i="2"/>
  <c r="Q18" i="2"/>
  <c r="K18" i="2"/>
  <c r="T17" i="2"/>
  <c r="Q17" i="2"/>
  <c r="K17" i="2"/>
  <c r="T16" i="2"/>
  <c r="Q16" i="2"/>
  <c r="K16" i="2"/>
  <c r="Q15" i="2"/>
  <c r="K15" i="2"/>
  <c r="U14" i="2"/>
  <c r="T14" i="2"/>
  <c r="Q14" i="2"/>
  <c r="K14" i="2"/>
  <c r="Q13" i="2"/>
  <c r="K13" i="2"/>
  <c r="U12" i="2"/>
  <c r="T12" i="2"/>
  <c r="R12" i="2"/>
  <c r="R150" i="2" s="1"/>
  <c r="I157" i="2" s="1"/>
  <c r="N157" i="2" s="1"/>
  <c r="Q12" i="2"/>
  <c r="K12" i="2"/>
  <c r="T11" i="2"/>
  <c r="Q11" i="2"/>
  <c r="K11" i="2"/>
  <c r="U10" i="2"/>
  <c r="T10" i="2"/>
  <c r="S10" i="2"/>
  <c r="Q10" i="2"/>
  <c r="K10" i="2"/>
  <c r="T9" i="2"/>
  <c r="Q9" i="2"/>
  <c r="K9" i="2"/>
  <c r="T8" i="2"/>
  <c r="S8" i="2"/>
  <c r="Q8" i="2"/>
  <c r="K8" i="2"/>
  <c r="U7" i="2"/>
  <c r="T7" i="2"/>
  <c r="Q7" i="2"/>
  <c r="K7" i="2"/>
  <c r="N150" i="2" l="1"/>
  <c r="G158" i="2" s="1"/>
  <c r="K158" i="2" s="1"/>
  <c r="Q158" i="2" s="1"/>
  <c r="K157" i="2"/>
  <c r="Q157" i="2" s="1"/>
  <c r="Q110" i="2"/>
  <c r="Q150" i="2" s="1"/>
  <c r="I156" i="2" s="1"/>
  <c r="N156" i="2" s="1"/>
  <c r="T116" i="2"/>
  <c r="T150" i="2" s="1"/>
  <c r="I159" i="2" s="1"/>
  <c r="N159" i="2" s="1"/>
  <c r="U150" i="2"/>
  <c r="I160" i="2" s="1"/>
  <c r="N160" i="2" s="1"/>
  <c r="S110" i="2"/>
  <c r="S150" i="2" s="1"/>
  <c r="I158" i="2" s="1"/>
  <c r="N158" i="2" s="1"/>
  <c r="K161" i="2" l="1"/>
  <c r="G161" i="2"/>
  <c r="S156" i="2"/>
  <c r="S158" i="2"/>
  <c r="S159" i="2"/>
  <c r="S157" i="2"/>
  <c r="I161" i="2"/>
  <c r="N161" i="2" l="1"/>
  <c r="S160" i="2" l="1"/>
  <c r="S161" i="2" s="1"/>
  <c r="Q161" i="2"/>
</calcChain>
</file>

<file path=xl/sharedStrings.xml><?xml version="1.0" encoding="utf-8"?>
<sst xmlns="http://schemas.openxmlformats.org/spreadsheetml/2006/main" count="1738" uniqueCount="391">
  <si>
    <t>Lp.</t>
  </si>
  <si>
    <t>Ubezpieczony</t>
  </si>
  <si>
    <t>Nr rejestracyjny</t>
  </si>
  <si>
    <t>Rodzaj pojazdu</t>
  </si>
  <si>
    <t>Suma ubezpieczenia</t>
  </si>
  <si>
    <t>OC p.p.m.</t>
  </si>
  <si>
    <t>AC</t>
  </si>
  <si>
    <t>ZK</t>
  </si>
  <si>
    <t>NNW</t>
  </si>
  <si>
    <t>ASS</t>
  </si>
  <si>
    <t>osobowy</t>
  </si>
  <si>
    <t>-</t>
  </si>
  <si>
    <t>specjalny</t>
  </si>
  <si>
    <t>ciężarowy</t>
  </si>
  <si>
    <t>przyczepa</t>
  </si>
  <si>
    <t>ciągnik rolniczy</t>
  </si>
  <si>
    <t>Faro</t>
  </si>
  <si>
    <t>autobus</t>
  </si>
  <si>
    <t>____________________________________________________________________________________________________________________________________________</t>
  </si>
  <si>
    <t>I</t>
  </si>
  <si>
    <t>II</t>
  </si>
  <si>
    <t>III</t>
  </si>
  <si>
    <t>IV</t>
  </si>
  <si>
    <t>V</t>
  </si>
  <si>
    <t>Przedmiot ubezpieczenia</t>
  </si>
  <si>
    <t>Oświadczamy, że ceny jednostkowe podane w Szczegółowym Formularzu cenowym uwzględniają wszystkie elementy cenotwórcze, w szczególności wszystkie koszty i  wymagania Zamawiającego odnoszące się do przedmiotu zamówienia opisanego w SWZ i  konieczne dla prawidłowej jego realizacji.</t>
  </si>
  <si>
    <t>n/d</t>
  </si>
  <si>
    <t>wolnobieżny</t>
  </si>
  <si>
    <t>Liczba dni ochrony</t>
  </si>
  <si>
    <t>Urząd Miejski w Łomży</t>
  </si>
  <si>
    <t>BL28188</t>
  </si>
  <si>
    <t>Fiat</t>
  </si>
  <si>
    <t>Doblo 1.4 SX</t>
  </si>
  <si>
    <t>Miasto Łomża</t>
  </si>
  <si>
    <t>BL77733</t>
  </si>
  <si>
    <t>Ford</t>
  </si>
  <si>
    <t xml:space="preserve">Transit Connect </t>
  </si>
  <si>
    <t>BL34222</t>
  </si>
  <si>
    <t>Kia</t>
  </si>
  <si>
    <t>Soul</t>
  </si>
  <si>
    <t>BL84484</t>
  </si>
  <si>
    <t>Transit</t>
  </si>
  <si>
    <t>BL29909</t>
  </si>
  <si>
    <t>Peugeot</t>
  </si>
  <si>
    <t>Partner</t>
  </si>
  <si>
    <t>BL49651</t>
  </si>
  <si>
    <t>Skoda</t>
  </si>
  <si>
    <t xml:space="preserve">Superb TSI 1.8 </t>
  </si>
  <si>
    <t>BL1240P</t>
  </si>
  <si>
    <t>Thule Trailers</t>
  </si>
  <si>
    <t>T1 P103</t>
  </si>
  <si>
    <t>BL74254</t>
  </si>
  <si>
    <t>Toyota</t>
  </si>
  <si>
    <t>Urban Cruiser</t>
  </si>
  <si>
    <t>Miejskie Przedsiębiorstwo Gospodarki Komunalnej i Mieszkaniowej ZB</t>
  </si>
  <si>
    <t>BL3918P</t>
  </si>
  <si>
    <t>Adno</t>
  </si>
  <si>
    <t>A750-2</t>
  </si>
  <si>
    <t>BL263T</t>
  </si>
  <si>
    <t>AGT 835</t>
  </si>
  <si>
    <t>A0150613</t>
  </si>
  <si>
    <t>Ammann</t>
  </si>
  <si>
    <t>ARX26</t>
  </si>
  <si>
    <t>BL5295P</t>
  </si>
  <si>
    <t>Autosan</t>
  </si>
  <si>
    <t>D-46B</t>
  </si>
  <si>
    <t>BL5294P</t>
  </si>
  <si>
    <t>D-55-01</t>
  </si>
  <si>
    <t>BL070C</t>
  </si>
  <si>
    <t>Case IH</t>
  </si>
  <si>
    <t>FARMALL 845 A</t>
  </si>
  <si>
    <t>D6W00624</t>
  </si>
  <si>
    <t>CAT</t>
  </si>
  <si>
    <t>M316 D</t>
  </si>
  <si>
    <t>BL73126</t>
  </si>
  <si>
    <t>Citroen</t>
  </si>
  <si>
    <t>Berlingo</t>
  </si>
  <si>
    <t>BL73125</t>
  </si>
  <si>
    <t>C4</t>
  </si>
  <si>
    <t>BL73395</t>
  </si>
  <si>
    <t xml:space="preserve">Jumper </t>
  </si>
  <si>
    <t>BL73347</t>
  </si>
  <si>
    <t>Dacia</t>
  </si>
  <si>
    <t>Duster</t>
  </si>
  <si>
    <t>BL73346</t>
  </si>
  <si>
    <t>BL35629</t>
  </si>
  <si>
    <t>Logan</t>
  </si>
  <si>
    <t>BL953T</t>
  </si>
  <si>
    <t>Deutz- Fahr</t>
  </si>
  <si>
    <t>Agrolux 410</t>
  </si>
  <si>
    <t>BL952T</t>
  </si>
  <si>
    <t>BL3958P</t>
  </si>
  <si>
    <t>Ecim</t>
  </si>
  <si>
    <t>1SF E050 TD</t>
  </si>
  <si>
    <t>BL4165P</t>
  </si>
  <si>
    <t>TRACTUS FA75</t>
  </si>
  <si>
    <t>BL77890</t>
  </si>
  <si>
    <t>Doblo</t>
  </si>
  <si>
    <t>BL35588</t>
  </si>
  <si>
    <t>Ducato</t>
  </si>
  <si>
    <t>BL43956</t>
  </si>
  <si>
    <t>BL50192</t>
  </si>
  <si>
    <t>Ducato Maxi SX</t>
  </si>
  <si>
    <t>BL5257P</t>
  </si>
  <si>
    <t>FMR Czarna Bial.</t>
  </si>
  <si>
    <t>T-117/700</t>
  </si>
  <si>
    <t>BL57723</t>
  </si>
  <si>
    <t>Tourneo Conect</t>
  </si>
  <si>
    <t>BL3620P</t>
  </si>
  <si>
    <t>Głowacz</t>
  </si>
  <si>
    <t>A0604514</t>
  </si>
  <si>
    <t>Hako</t>
  </si>
  <si>
    <t>Citymaster 1600</t>
  </si>
  <si>
    <t>BL0740P</t>
  </si>
  <si>
    <t>Hortmasz</t>
  </si>
  <si>
    <t>PWH-1500</t>
  </si>
  <si>
    <t>A0594928</t>
  </si>
  <si>
    <t>HSW Kompaktor</t>
  </si>
  <si>
    <t>515K</t>
  </si>
  <si>
    <t>BL83761</t>
  </si>
  <si>
    <t>Iveco</t>
  </si>
  <si>
    <t>Daily 35S15</t>
  </si>
  <si>
    <t>BL56540</t>
  </si>
  <si>
    <t>Zamiatarka SK 650</t>
  </si>
  <si>
    <t>JCB3CXTURBO</t>
  </si>
  <si>
    <t>JCB</t>
  </si>
  <si>
    <t>3CX 14MFWA</t>
  </si>
  <si>
    <t>A0332185</t>
  </si>
  <si>
    <t>3CX Sistemaster</t>
  </si>
  <si>
    <t>A0449308</t>
  </si>
  <si>
    <t>3CX Super SM 4WD 4WS</t>
  </si>
  <si>
    <t>JCB52040HJ2789087</t>
  </si>
  <si>
    <t>520-40</t>
  </si>
  <si>
    <t>BL31818</t>
  </si>
  <si>
    <t>Ceed</t>
  </si>
  <si>
    <t>BL36101</t>
  </si>
  <si>
    <t>Pryzmat</t>
  </si>
  <si>
    <t>BL35008</t>
  </si>
  <si>
    <t>Soul 09-12</t>
  </si>
  <si>
    <t>A0000012</t>
  </si>
  <si>
    <t>UPZA 5000</t>
  </si>
  <si>
    <t>BL16123</t>
  </si>
  <si>
    <t>MAN</t>
  </si>
  <si>
    <t>18.232</t>
  </si>
  <si>
    <t>BL19855</t>
  </si>
  <si>
    <t>BL16122</t>
  </si>
  <si>
    <t>BL07922</t>
  </si>
  <si>
    <t>24 232 M10</t>
  </si>
  <si>
    <t>BL30098</t>
  </si>
  <si>
    <t>TGA-3</t>
  </si>
  <si>
    <t>A0001398</t>
  </si>
  <si>
    <t>Meprozet</t>
  </si>
  <si>
    <t>T-527/3-PN-30/2</t>
  </si>
  <si>
    <t>BL61758</t>
  </si>
  <si>
    <t>Mercedes Benz</t>
  </si>
  <si>
    <t>Sprinter 313 CDI</t>
  </si>
  <si>
    <t>BL80964</t>
  </si>
  <si>
    <t>2629 L ECONIC</t>
  </si>
  <si>
    <t>BL80965</t>
  </si>
  <si>
    <t>BL4507P</t>
  </si>
  <si>
    <t>Niewiadów</t>
  </si>
  <si>
    <t>BR2 02A</t>
  </si>
  <si>
    <t>BL4508P</t>
  </si>
  <si>
    <t>BL0600P</t>
  </si>
  <si>
    <t>B2026HTP</t>
  </si>
  <si>
    <t>BL57704</t>
  </si>
  <si>
    <t>Boxer</t>
  </si>
  <si>
    <t>BL61716</t>
  </si>
  <si>
    <t>BL67260</t>
  </si>
  <si>
    <t>BL57703</t>
  </si>
  <si>
    <t>BL75281</t>
  </si>
  <si>
    <t>BL83690</t>
  </si>
  <si>
    <t>BL83692</t>
  </si>
  <si>
    <t>BL47202</t>
  </si>
  <si>
    <t>BL1436P</t>
  </si>
  <si>
    <t>Pomot</t>
  </si>
  <si>
    <t>T507/3</t>
  </si>
  <si>
    <t>BL1779P</t>
  </si>
  <si>
    <t>Presko</t>
  </si>
  <si>
    <t>ND-30</t>
  </si>
  <si>
    <t>BL1768P</t>
  </si>
  <si>
    <t>Pronar</t>
  </si>
  <si>
    <t>T653/12</t>
  </si>
  <si>
    <t>BL2546P</t>
  </si>
  <si>
    <t>T654/1</t>
  </si>
  <si>
    <t>BL2545P</t>
  </si>
  <si>
    <t>T663/2</t>
  </si>
  <si>
    <t>BL5233P</t>
  </si>
  <si>
    <t>BL2203P</t>
  </si>
  <si>
    <t>T672</t>
  </si>
  <si>
    <t>A0033582</t>
  </si>
  <si>
    <t>Recykler</t>
  </si>
  <si>
    <t>33/582</t>
  </si>
  <si>
    <t>180688</t>
  </si>
  <si>
    <t>Recyklero-Skrapiarka</t>
  </si>
  <si>
    <t>Rollex</t>
  </si>
  <si>
    <t>BL15971</t>
  </si>
  <si>
    <t>Renault</t>
  </si>
  <si>
    <t xml:space="preserve">Midlum </t>
  </si>
  <si>
    <t>BL12667</t>
  </si>
  <si>
    <t>Kangoo</t>
  </si>
  <si>
    <t>BL73212</t>
  </si>
  <si>
    <t>BL73209</t>
  </si>
  <si>
    <t>BL73280</t>
  </si>
  <si>
    <t>BL18544</t>
  </si>
  <si>
    <t>BL84205</t>
  </si>
  <si>
    <t>M 210.16/D</t>
  </si>
  <si>
    <t>BL14121</t>
  </si>
  <si>
    <t>Master</t>
  </si>
  <si>
    <t>BL12762</t>
  </si>
  <si>
    <t>BL23101</t>
  </si>
  <si>
    <t>BL26712</t>
  </si>
  <si>
    <t>BL83691</t>
  </si>
  <si>
    <t>BL24171</t>
  </si>
  <si>
    <t>Midlum</t>
  </si>
  <si>
    <t>BL4519P</t>
  </si>
  <si>
    <t>Rydwan</t>
  </si>
  <si>
    <t>EURO/A750/C2</t>
  </si>
  <si>
    <t>BL3047P</t>
  </si>
  <si>
    <t>R-EU-L2</t>
  </si>
  <si>
    <t>BL685T</t>
  </si>
  <si>
    <t>Same</t>
  </si>
  <si>
    <t>Explorer 3 85 LS</t>
  </si>
  <si>
    <t>BL13968</t>
  </si>
  <si>
    <t>Star</t>
  </si>
  <si>
    <t>FSC Starachowice L75/LE</t>
  </si>
  <si>
    <t>BL3556P</t>
  </si>
  <si>
    <t>Lorries</t>
  </si>
  <si>
    <t>A0001695</t>
  </si>
  <si>
    <t>TV 521</t>
  </si>
  <si>
    <t>172/96</t>
  </si>
  <si>
    <t>BL244C</t>
  </si>
  <si>
    <t>Ursus</t>
  </si>
  <si>
    <t>2812 KZ Junior</t>
  </si>
  <si>
    <t>BL932T</t>
  </si>
  <si>
    <t>C 330</t>
  </si>
  <si>
    <t>BL213C</t>
  </si>
  <si>
    <t>C 360</t>
  </si>
  <si>
    <t>BL470T</t>
  </si>
  <si>
    <t>BL294T</t>
  </si>
  <si>
    <t>BL738T</t>
  </si>
  <si>
    <t>C 360 3P</t>
  </si>
  <si>
    <t>BL73553</t>
  </si>
  <si>
    <t>Volkswagen</t>
  </si>
  <si>
    <t>Caddy</t>
  </si>
  <si>
    <t>BL79217</t>
  </si>
  <si>
    <t>Transporter T5</t>
  </si>
  <si>
    <t>BL572T</t>
  </si>
  <si>
    <t>Zetor</t>
  </si>
  <si>
    <t>PROXIMA 2000</t>
  </si>
  <si>
    <t>57 C-1</t>
  </si>
  <si>
    <t>BL87731</t>
  </si>
  <si>
    <t>Transporter</t>
  </si>
  <si>
    <t>Zespół Centrów Kształcenia Zawodowego i Ustawicznego</t>
  </si>
  <si>
    <t>LMO9019</t>
  </si>
  <si>
    <t>Opel</t>
  </si>
  <si>
    <t>Astra</t>
  </si>
  <si>
    <t>LAZ2828</t>
  </si>
  <si>
    <t>Sam</t>
  </si>
  <si>
    <t>BL87734</t>
  </si>
  <si>
    <t>Zafira</t>
  </si>
  <si>
    <t xml:space="preserve">Bursa Szkolna Nr  1  </t>
  </si>
  <si>
    <t>BL60849</t>
  </si>
  <si>
    <t xml:space="preserve">Miejski Dom Kultury Dom Środowisk Twórczych  </t>
  </si>
  <si>
    <t>BL14647</t>
  </si>
  <si>
    <t>Trafic</t>
  </si>
  <si>
    <t>BL76477</t>
  </si>
  <si>
    <t xml:space="preserve">Transit </t>
  </si>
  <si>
    <t>BL2946P</t>
  </si>
  <si>
    <t>B3500/n6</t>
  </si>
  <si>
    <t>BL29400</t>
  </si>
  <si>
    <t>Muzeum Pólnocno-Mazowieckie</t>
  </si>
  <si>
    <t>BL33245</t>
  </si>
  <si>
    <t>BL3015P</t>
  </si>
  <si>
    <t>Alspaw</t>
  </si>
  <si>
    <t>EMA D7500</t>
  </si>
  <si>
    <t>BL4308P</t>
  </si>
  <si>
    <t>Brenderup</t>
  </si>
  <si>
    <t>2270U</t>
  </si>
  <si>
    <t>BL54099</t>
  </si>
  <si>
    <t>BL73319</t>
  </si>
  <si>
    <t>FT 350</t>
  </si>
  <si>
    <t>003804</t>
  </si>
  <si>
    <t>Melex</t>
  </si>
  <si>
    <t>465 48V/5</t>
  </si>
  <si>
    <t>BL82880</t>
  </si>
  <si>
    <t>Vito 109</t>
  </si>
  <si>
    <t>BL2850P</t>
  </si>
  <si>
    <t>Przyczepa</t>
  </si>
  <si>
    <t>A0921562</t>
  </si>
  <si>
    <t>Pasquali</t>
  </si>
  <si>
    <t>EOS 6,55 RS REV</t>
  </si>
  <si>
    <t>BL3399P</t>
  </si>
  <si>
    <t>EURO/B-3000/2/PB</t>
  </si>
  <si>
    <t xml:space="preserve">brak </t>
  </si>
  <si>
    <t>Kubota</t>
  </si>
  <si>
    <t>B220</t>
  </si>
  <si>
    <t>BL83340</t>
  </si>
  <si>
    <t>Transit Courier</t>
  </si>
  <si>
    <t>BL81608</t>
  </si>
  <si>
    <t xml:space="preserve">Transit Custom 2.0 EcoBlue </t>
  </si>
  <si>
    <t>BL34734</t>
  </si>
  <si>
    <t>BL1084P</t>
  </si>
  <si>
    <t>Wiola</t>
  </si>
  <si>
    <t>W-600</t>
  </si>
  <si>
    <t>Centrum Pieczy Zastępczej</t>
  </si>
  <si>
    <t>BL21377</t>
  </si>
  <si>
    <t>Fabia</t>
  </si>
  <si>
    <t>BL55860</t>
  </si>
  <si>
    <t>Dokker</t>
  </si>
  <si>
    <t>BL0833</t>
  </si>
  <si>
    <t>motorower</t>
  </si>
  <si>
    <t>Kymco</t>
  </si>
  <si>
    <t>Nexxon 50</t>
  </si>
  <si>
    <t>BL44680</t>
  </si>
  <si>
    <t>BMW</t>
  </si>
  <si>
    <t>e46 coupe</t>
  </si>
  <si>
    <t>Składka za 24 miesiące lub rzeczywisty okres ubezpieczenia</t>
  </si>
  <si>
    <t>John Deere</t>
  </si>
  <si>
    <t>165</t>
  </si>
  <si>
    <t xml:space="preserve">John Deere </t>
  </si>
  <si>
    <t>xl 55</t>
  </si>
  <si>
    <t>X 350R</t>
  </si>
  <si>
    <t>Stiga</t>
  </si>
  <si>
    <t>K90</t>
  </si>
  <si>
    <t>Publiczne Przedszkole Nr 1</t>
  </si>
  <si>
    <t xml:space="preserve"> XQ150HDST</t>
  </si>
  <si>
    <t>traktor ogrodowy</t>
  </si>
  <si>
    <t>Zespół Szkół Weterynaryjnych i Ogólnokształcących Nr 7</t>
  </si>
  <si>
    <t>Husqvarna</t>
  </si>
  <si>
    <t>Bursa Szkolna nr 2</t>
  </si>
  <si>
    <t>traktorek do trawy</t>
  </si>
  <si>
    <t>Typ, model</t>
  </si>
  <si>
    <t>Marka</t>
  </si>
  <si>
    <t>do postępowania prowadzonego w trybie przetargu nieograniczonego pn. Ubezpieczenie mienia i odpowiedzialności cywilnej Miasta Łomża i miejskich jednostek organizacyjnych - część II - ubezpieczenia komunikacyjne</t>
  </si>
  <si>
    <t>obowiązkowe ubezpieczenie odpowiedzialności cywilnej posiadaczy pojazdów mechanicznych (OC p.p.m.)</t>
  </si>
  <si>
    <t xml:space="preserve">Zielona Karta - międzynarodowy certyfikat ubezpieczenia odpowiedzialności cywilnej posiadaczy pojazdów mechanicznych (ZK) </t>
  </si>
  <si>
    <t>ubezpieczenie autocasco (AC)</t>
  </si>
  <si>
    <t>ubezpieczenie następstw nieszczęśliwych wypadków (NNW)</t>
  </si>
  <si>
    <t>ubezpieczenie assistance (ASS)</t>
  </si>
  <si>
    <t>ŁĄCZNIE</t>
  </si>
  <si>
    <t>Składka łączna - zamówienie podstawowe oraz Opcje A i B</t>
  </si>
  <si>
    <t>Opcja A - przedłużenie umowy o 12 miesięcy</t>
  </si>
  <si>
    <t>Składka za 12 miesięcy</t>
  </si>
  <si>
    <t>Dokument powinien być podpisany kwalifikowanym podpisem elektronicznym przez osoby upoważnione do reprezentowania Wykonawcy</t>
  </si>
  <si>
    <t>Zespół Szkół Technicznych i Ogólnokształcących Nr 4</t>
  </si>
  <si>
    <t>Szkoła Podstawowa nr 9</t>
  </si>
  <si>
    <t>Zespół Szkół Mechanicznych i Ogólnokształcących Nr 5</t>
  </si>
  <si>
    <t>Placówka Opiekuńczo - Wychowawcza</t>
  </si>
  <si>
    <t>Teatr Lalki i Aktora</t>
  </si>
  <si>
    <t>Miejska Biblioteka Publiczna</t>
  </si>
  <si>
    <t>Miejski Ośrodek Sportu i Rekreacji</t>
  </si>
  <si>
    <t>Dom Pomocy Społecznej</t>
  </si>
  <si>
    <t>Szkoła Podstawowa Nr 1</t>
  </si>
  <si>
    <t>Szkoła Podstawowa Nr 5</t>
  </si>
  <si>
    <t>Szkoła Podstawowa Nr 10</t>
  </si>
  <si>
    <t>traktorek kosiarka</t>
  </si>
  <si>
    <t>RAZEM</t>
  </si>
  <si>
    <t>Agromechanika</t>
  </si>
  <si>
    <t>Madro</t>
  </si>
  <si>
    <t>traktor CAB</t>
  </si>
  <si>
    <t>Okres ubezpieczenia</t>
  </si>
  <si>
    <t>od</t>
  </si>
  <si>
    <t>do</t>
  </si>
  <si>
    <t>Wariant assistance</t>
  </si>
  <si>
    <t>Rozszerzony</t>
  </si>
  <si>
    <t>Podstawowy</t>
  </si>
  <si>
    <t>VI</t>
  </si>
  <si>
    <t>VII</t>
  </si>
  <si>
    <t>A</t>
  </si>
  <si>
    <t>B</t>
  </si>
  <si>
    <t>C</t>
  </si>
  <si>
    <t>D</t>
  </si>
  <si>
    <t>A.1</t>
  </si>
  <si>
    <t>Opcja B - zwiększenie umowy w terminie realizacji Opcji A</t>
  </si>
  <si>
    <t>Opcja B - zwiększenie umowy w terminie realizacji zamówienia podstawowego</t>
  </si>
  <si>
    <t>VIII</t>
  </si>
  <si>
    <t>IX</t>
  </si>
  <si>
    <t>X</t>
  </si>
  <si>
    <t xml:space="preserve">1. Szczegółowy formularz cenowy za poszczególne pojazdy </t>
  </si>
  <si>
    <t>2. Szczegółowy formularz cenowy dotyczący zamówienia podstawowego i opcjonalnego</t>
  </si>
  <si>
    <t>LEGENDA</t>
  </si>
  <si>
    <r>
      <t>Kolumna III</t>
    </r>
    <r>
      <rPr>
        <i/>
        <sz val="10"/>
        <color theme="1"/>
        <rFont val="Aptos Display"/>
        <family val="2"/>
        <scheme val="major"/>
      </rPr>
      <t>: składka za 12 miesięcy - zgodnie z łączną składką za poszczególne pojazdy w pkt. 1</t>
    </r>
  </si>
  <si>
    <r>
      <t>Kolumna IV</t>
    </r>
    <r>
      <rPr>
        <i/>
        <sz val="10"/>
        <color theme="1"/>
        <rFont val="Aptos Display"/>
        <family val="2"/>
        <scheme val="major"/>
      </rPr>
      <t>: składka za 24 miesiące lub rzeczywisty okres ubezpieczenia - zgodnie z okresem ubezpieczenia, w przypadku okresu ubezpieczenia krótszego niż 24 miesiące, składka obliczana w systemie pro rata temporis</t>
    </r>
  </si>
  <si>
    <r>
      <t>Kolumna VII</t>
    </r>
    <r>
      <rPr>
        <i/>
        <sz val="10"/>
        <color theme="1"/>
        <rFont val="Aptos Display"/>
        <family val="2"/>
        <scheme val="major"/>
      </rPr>
      <t>: składka za opcję B w terminie realizacji zamówienia podstawowego - iloczyn składki za 24 miesiące lub rzeczywisty okres ubezpieczenia (kolumna IV) oraz wysokości opcji (kolumna VI)</t>
    </r>
  </si>
  <si>
    <r>
      <t>Kolumna IX</t>
    </r>
    <r>
      <rPr>
        <i/>
        <sz val="10"/>
        <color theme="1"/>
        <rFont val="Aptos Display"/>
        <family val="2"/>
        <scheme val="major"/>
      </rPr>
      <t>: składka za opcję B w terminie realizacji opcji A - iloczyn składki za opcję A (kolumna V) oraz wysokości opcji (kolumna VIII)</t>
    </r>
  </si>
  <si>
    <r>
      <t xml:space="preserve">UWAGA - PROSIMY O PODANIE WYŁĄCZNIE SKŁADKI ZA 12 MIESIĘCY W PKT. 1. SZCZEGÓŁOWY FORMULARZ CENOWY ZA POSZCZEGÓLNE POJAZDY (KOMÓRKI ZAZNACZONE NA ZIELONO). </t>
    </r>
    <r>
      <rPr>
        <b/>
        <u/>
        <sz val="11"/>
        <color rgb="FFFF0000"/>
        <rFont val="Aptos Display"/>
        <family val="2"/>
        <scheme val="major"/>
      </rPr>
      <t>POZOSTAŁE KOMÓRKI WYPEŁNIANE SĄ AUTOMATYCZNIE</t>
    </r>
    <r>
      <rPr>
        <b/>
        <sz val="11"/>
        <color rgb="FFFF0000"/>
        <rFont val="Aptos Display"/>
        <family val="2"/>
        <scheme val="major"/>
      </rPr>
      <t xml:space="preserve"> ZGODNIE Z LEGENDĄ PRZEDSTAWIONĄ POD TABELĄ W PKT. 2</t>
    </r>
  </si>
  <si>
    <t>UWAGA: Składka za 24 miesiące lub rzeczywisty okres ubezpieczenia jest obliczana automtycznie (dla pojazdów z okresem ubezpieczenie któtszym niż 24 miesiące - w systemie pro rata</t>
  </si>
  <si>
    <r>
      <t>Kolumna X</t>
    </r>
    <r>
      <rPr>
        <i/>
        <sz val="10"/>
        <color theme="1"/>
        <rFont val="Aptos Display"/>
        <family val="2"/>
        <scheme val="major"/>
      </rPr>
      <t>: łączna składka za zamówienie podstawowe oraz opcje -</t>
    </r>
    <r>
      <rPr>
        <b/>
        <i/>
        <sz val="10"/>
        <color theme="1"/>
        <rFont val="Aptos Display"/>
        <family val="2"/>
        <scheme val="major"/>
      </rPr>
      <t xml:space="preserve"> cena oferty </t>
    </r>
    <r>
      <rPr>
        <i/>
        <sz val="10"/>
        <color theme="1"/>
        <rFont val="Aptos Display"/>
        <family val="2"/>
        <scheme val="major"/>
      </rPr>
      <t xml:space="preserve">- suma składek z kolumn IV, V, VII oraz IX - </t>
    </r>
    <r>
      <rPr>
        <b/>
        <i/>
        <sz val="10"/>
        <color rgb="FF0070C0"/>
        <rFont val="Aptos Display"/>
        <family val="2"/>
        <scheme val="major"/>
      </rPr>
      <t>składkę tę należy wpisać w załączniku nr 1B w pkt. 1 Cena zamówienia podstawowego i opcjonalnego (Opcja A + Opcja B)</t>
    </r>
  </si>
  <si>
    <r>
      <t>Kolumna V</t>
    </r>
    <r>
      <rPr>
        <i/>
        <sz val="10"/>
        <color theme="1"/>
        <rFont val="Aptos Display"/>
        <family val="2"/>
        <scheme val="major"/>
      </rPr>
      <t>: składka za opcję A - zgodna ze składką za 12 miesięcy (kolumna III)</t>
    </r>
  </si>
  <si>
    <r>
      <t xml:space="preserve">Załącznik nr 2B do SWZ - formularz cenowy - część II </t>
    </r>
    <r>
      <rPr>
        <b/>
        <sz val="10"/>
        <color rgb="FFFF0000"/>
        <rFont val="Aptos Display"/>
        <family val="2"/>
        <scheme val="major"/>
      </rPr>
      <t>KOREKTA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</si>
</sst>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0.00\ _z_ł"/>
  </numFmts>
  <fonts count="21" x14ac:knownFonts="1">
    <font>
      <sz val="11"/>
      <color theme="1"/>
      <name val="Aptos Narrow"/>
      <family val="2"/>
      <charset val="238"/>
      <scheme val="minor"/>
    </font>
    <font>
      <sz val="11"/>
      <color theme="1"/>
      <name val="Aptos Narrow"/>
      <family val="2"/>
      <charset val="238"/>
      <scheme val="minor"/>
    </font>
    <font>
      <sz val="10"/>
      <name val="Arial CE"/>
      <charset val="238"/>
    </font>
    <font>
      <sz val="10"/>
      <color theme="1"/>
      <name val="Aptos Display"/>
      <family val="2"/>
      <scheme val="major"/>
    </font>
    <font>
      <sz val="10"/>
      <name val="Aptos Display"/>
      <family val="2"/>
      <scheme val="major"/>
    </font>
    <font>
      <b/>
      <sz val="10"/>
      <color theme="1"/>
      <name val="Aptos Display"/>
      <family val="2"/>
      <scheme val="major"/>
    </font>
    <font>
      <b/>
      <sz val="10"/>
      <name val="Aptos Display"/>
      <family val="2"/>
      <scheme val="major"/>
    </font>
    <font>
      <sz val="10"/>
      <name val="Arial"/>
      <family val="2"/>
      <charset val="238"/>
    </font>
    <font>
      <sz val="11"/>
      <color indexed="8"/>
      <name val="Calibri"/>
      <family val="2"/>
      <charset val="238"/>
    </font>
    <font>
      <i/>
      <sz val="10"/>
      <name val="Aptos Display"/>
      <family val="2"/>
      <scheme val="major"/>
    </font>
    <font>
      <sz val="10"/>
      <name val="Aptos Narrow"/>
      <family val="2"/>
      <charset val="238"/>
      <scheme val="minor"/>
    </font>
    <font>
      <b/>
      <sz val="10"/>
      <color theme="1"/>
      <name val="Aptos Narrow"/>
      <family val="2"/>
      <scheme val="minor"/>
    </font>
    <font>
      <b/>
      <sz val="11"/>
      <color rgb="FFFF0000"/>
      <name val="Aptos Display"/>
      <family val="2"/>
      <scheme val="major"/>
    </font>
    <font>
      <b/>
      <u/>
      <sz val="11"/>
      <color rgb="FFFF0000"/>
      <name val="Aptos Display"/>
      <family val="2"/>
      <scheme val="major"/>
    </font>
    <font>
      <i/>
      <sz val="10"/>
      <color rgb="FFFF0000"/>
      <name val="Aptos Display"/>
      <family val="2"/>
      <scheme val="major"/>
    </font>
    <font>
      <b/>
      <i/>
      <sz val="10"/>
      <color theme="1"/>
      <name val="Aptos Display"/>
      <family val="2"/>
      <scheme val="major"/>
    </font>
    <font>
      <i/>
      <sz val="10"/>
      <color theme="1"/>
      <name val="Aptos Display"/>
      <family val="2"/>
      <scheme val="major"/>
    </font>
    <font>
      <b/>
      <i/>
      <sz val="10"/>
      <color rgb="FF0070C0"/>
      <name val="Aptos Display"/>
      <family val="2"/>
      <scheme val="major"/>
    </font>
    <font>
      <b/>
      <sz val="12"/>
      <color theme="1"/>
      <name val="Aptos Display"/>
      <family val="2"/>
      <scheme val="major"/>
    </font>
    <font>
      <sz val="10"/>
      <color rgb="FF0070C0"/>
      <name val="Aptos Display"/>
      <family val="2"/>
      <scheme val="major"/>
    </font>
    <font>
      <b/>
      <sz val="10"/>
      <color rgb="FFFF0000"/>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0" fontId="1" fillId="0" borderId="0"/>
    <xf numFmtId="0" fontId="2" fillId="0" borderId="0"/>
    <xf numFmtId="0" fontId="7" fillId="0" borderId="0"/>
    <xf numFmtId="0" fontId="2" fillId="0" borderId="0"/>
    <xf numFmtId="0" fontId="1" fillId="0" borderId="0"/>
    <xf numFmtId="0" fontId="8" fillId="0" borderId="0"/>
    <xf numFmtId="44" fontId="7" fillId="0" borderId="0" applyFont="0" applyFill="0" applyBorder="0" applyAlignment="0" applyProtection="0"/>
    <xf numFmtId="9" fontId="2" fillId="0" borderId="0" applyFont="0" applyFill="0" applyBorder="0" applyAlignment="0" applyProtection="0"/>
    <xf numFmtId="0" fontId="7" fillId="0" borderId="0"/>
    <xf numFmtId="164" fontId="2"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3" fillId="2" borderId="1" xfId="2" applyFont="1" applyFill="1" applyBorder="1" applyAlignment="1">
      <alignment horizontal="center" vertical="center"/>
    </xf>
    <xf numFmtId="0" fontId="4" fillId="2" borderId="1" xfId="2" applyFont="1" applyFill="1" applyBorder="1" applyAlignment="1">
      <alignment horizontal="center" vertical="center"/>
    </xf>
    <xf numFmtId="0" fontId="4" fillId="0" borderId="0" xfId="1" applyFont="1"/>
    <xf numFmtId="0" fontId="4" fillId="0" borderId="0" xfId="1" applyFont="1" applyAlignment="1">
      <alignment horizontal="center"/>
    </xf>
    <xf numFmtId="0" fontId="4" fillId="2" borderId="0" xfId="1" applyFont="1" applyFill="1"/>
    <xf numFmtId="0" fontId="4" fillId="2" borderId="0" xfId="1" applyFont="1" applyFill="1" applyAlignment="1">
      <alignment vertical="center"/>
    </xf>
    <xf numFmtId="0" fontId="6"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vertical="center" wrapText="1"/>
    </xf>
    <xf numFmtId="165" fontId="4" fillId="2" borderId="0" xfId="1" applyNumberFormat="1" applyFont="1" applyFill="1" applyAlignment="1">
      <alignment vertical="center"/>
    </xf>
    <xf numFmtId="0" fontId="4" fillId="2" borderId="0" xfId="1" applyFont="1" applyFill="1" applyAlignment="1">
      <alignment horizontal="right" vertical="center"/>
    </xf>
    <xf numFmtId="0" fontId="4" fillId="2" borderId="0" xfId="1" applyFont="1" applyFill="1" applyAlignment="1">
      <alignment horizontal="center" vertical="center"/>
    </xf>
    <xf numFmtId="0" fontId="4" fillId="0" borderId="0" xfId="1" applyFont="1" applyAlignment="1">
      <alignment vertical="center"/>
    </xf>
    <xf numFmtId="0" fontId="6"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center" vertical="center"/>
    </xf>
    <xf numFmtId="165" fontId="4" fillId="0" borderId="0" xfId="1" applyNumberFormat="1" applyFont="1" applyAlignment="1">
      <alignment vertical="center"/>
    </xf>
    <xf numFmtId="0" fontId="4" fillId="0" borderId="0" xfId="1" applyFont="1" applyAlignment="1">
      <alignment horizontal="right" vertical="center"/>
    </xf>
    <xf numFmtId="0" fontId="9" fillId="0" borderId="0" xfId="1" applyFont="1"/>
    <xf numFmtId="0" fontId="6" fillId="2"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14" fontId="4" fillId="0" borderId="1" xfId="1" applyNumberFormat="1" applyFont="1" applyBorder="1" applyAlignment="1" applyProtection="1">
      <alignment horizontal="center" vertical="center" wrapText="1"/>
      <protection locked="0"/>
    </xf>
    <xf numFmtId="14" fontId="4" fillId="2" borderId="1" xfId="1" applyNumberFormat="1" applyFont="1" applyFill="1" applyBorder="1" applyAlignment="1" applyProtection="1">
      <alignment horizontal="center" vertical="center" wrapText="1"/>
      <protection locked="0"/>
    </xf>
    <xf numFmtId="4" fontId="4" fillId="2" borderId="1" xfId="1" applyNumberFormat="1" applyFont="1" applyFill="1" applyBorder="1" applyAlignment="1" applyProtection="1">
      <alignment horizontal="center" vertical="center" wrapText="1"/>
      <protection locked="0"/>
    </xf>
    <xf numFmtId="0" fontId="6"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10" fillId="0" borderId="1" xfId="0" applyFont="1" applyBorder="1" applyAlignment="1">
      <alignment horizontal="center" vertical="center" wrapText="1"/>
    </xf>
    <xf numFmtId="4" fontId="4" fillId="0" borderId="1" xfId="1" applyNumberFormat="1" applyFont="1" applyBorder="1" applyAlignment="1" applyProtection="1">
      <alignment horizontal="center" vertical="center" wrapText="1"/>
      <protection locked="0"/>
    </xf>
    <xf numFmtId="0" fontId="4" fillId="0" borderId="1" xfId="1"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11" fillId="2" borderId="1" xfId="0" applyFont="1" applyFill="1" applyBorder="1" applyAlignment="1">
      <alignment vertical="center" wrapText="1"/>
    </xf>
    <xf numFmtId="0" fontId="6" fillId="0" borderId="1" xfId="4" applyFont="1" applyBorder="1" applyAlignment="1">
      <alignment horizontal="left" vertical="center" wrapText="1"/>
    </xf>
    <xf numFmtId="49" fontId="4" fillId="2" borderId="1" xfId="9" applyNumberFormat="1" applyFont="1" applyFill="1" applyBorder="1" applyAlignment="1">
      <alignment horizontal="center" vertical="center" wrapText="1"/>
    </xf>
    <xf numFmtId="0" fontId="4" fillId="2" borderId="1" xfId="1" applyFont="1" applyFill="1" applyBorder="1" applyAlignment="1">
      <alignment horizontal="center" vertical="center"/>
    </xf>
    <xf numFmtId="0" fontId="6" fillId="0" borderId="1" xfId="1" applyFont="1" applyBorder="1" applyAlignment="1">
      <alignment wrapText="1"/>
    </xf>
    <xf numFmtId="0" fontId="6" fillId="0" borderId="1" xfId="1" applyFont="1" applyBorder="1" applyAlignment="1">
      <alignment vertical="center" wrapText="1"/>
    </xf>
    <xf numFmtId="0" fontId="5" fillId="0" borderId="1" xfId="0" applyFont="1" applyBorder="1" applyAlignment="1">
      <alignment wrapText="1"/>
    </xf>
    <xf numFmtId="0" fontId="3" fillId="2" borderId="0" xfId="0" applyFont="1" applyFill="1" applyAlignment="1">
      <alignment vertical="center"/>
    </xf>
    <xf numFmtId="0" fontId="3" fillId="2" borderId="0" xfId="0" applyFont="1" applyFill="1" applyAlignment="1">
      <alignment horizontal="left" vertical="center"/>
    </xf>
    <xf numFmtId="4" fontId="4" fillId="2" borderId="1" xfId="4" applyNumberFormat="1" applyFont="1" applyFill="1" applyBorder="1" applyAlignment="1" applyProtection="1">
      <alignment horizontal="left" vertical="center" wrapText="1"/>
      <protection locked="0"/>
    </xf>
    <xf numFmtId="3" fontId="4" fillId="2" borderId="4" xfId="2" applyNumberFormat="1" applyFont="1" applyFill="1" applyBorder="1" applyAlignment="1" applyProtection="1">
      <alignment horizontal="center" vertical="center" wrapText="1"/>
      <protection locked="0"/>
    </xf>
    <xf numFmtId="165" fontId="4" fillId="2" borderId="1" xfId="1" applyNumberFormat="1" applyFont="1" applyFill="1" applyBorder="1" applyAlignment="1">
      <alignment horizontal="right" vertical="center" wrapText="1"/>
    </xf>
    <xf numFmtId="165" fontId="4" fillId="2" borderId="1" xfId="1" applyNumberFormat="1" applyFont="1" applyFill="1" applyBorder="1" applyAlignment="1" applyProtection="1">
      <alignment horizontal="right" vertical="center" wrapText="1"/>
      <protection locked="0"/>
    </xf>
    <xf numFmtId="165" fontId="4" fillId="2" borderId="1" xfId="1" applyNumberFormat="1" applyFont="1" applyFill="1" applyBorder="1" applyAlignment="1">
      <alignment horizontal="right" vertical="center"/>
    </xf>
    <xf numFmtId="165" fontId="4" fillId="2" borderId="1" xfId="7" applyNumberFormat="1" applyFont="1" applyFill="1" applyBorder="1" applyAlignment="1" applyProtection="1">
      <alignment horizontal="right" vertical="center" wrapText="1"/>
      <protection locked="0"/>
    </xf>
    <xf numFmtId="14" fontId="6" fillId="2" borderId="1" xfId="4" applyNumberFormat="1" applyFont="1" applyFill="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3" fontId="6" fillId="2" borderId="4" xfId="2" applyNumberFormat="1" applyFont="1" applyFill="1" applyBorder="1" applyAlignment="1" applyProtection="1">
      <alignment horizontal="center" vertical="center" wrapText="1"/>
      <protection locked="0"/>
    </xf>
    <xf numFmtId="14" fontId="6" fillId="2" borderId="1" xfId="1" applyNumberFormat="1" applyFont="1" applyFill="1" applyBorder="1" applyAlignment="1" applyProtection="1">
      <alignment horizontal="center" vertical="center" wrapText="1"/>
      <protection locked="0"/>
    </xf>
    <xf numFmtId="166" fontId="3" fillId="2" borderId="5" xfId="2" applyNumberFormat="1" applyFont="1" applyFill="1" applyBorder="1" applyAlignment="1">
      <alignment horizontal="center" vertical="center" wrapText="1"/>
    </xf>
    <xf numFmtId="166" fontId="4" fillId="2" borderId="1" xfId="1" applyNumberFormat="1" applyFont="1" applyFill="1" applyBorder="1" applyAlignment="1" applyProtection="1">
      <alignment horizontal="center" vertical="center" wrapText="1"/>
      <protection locked="0"/>
    </xf>
    <xf numFmtId="166" fontId="3" fillId="2" borderId="1" xfId="2"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xf>
    <xf numFmtId="166" fontId="4" fillId="2" borderId="1" xfId="1" quotePrefix="1" applyNumberFormat="1" applyFont="1" applyFill="1" applyBorder="1" applyAlignment="1" applyProtection="1">
      <alignment horizontal="center" vertical="center" wrapText="1"/>
      <protection locked="0"/>
    </xf>
    <xf numFmtId="166" fontId="4" fillId="2" borderId="1" xfId="1" applyNumberFormat="1" applyFont="1" applyFill="1" applyBorder="1" applyAlignment="1">
      <alignment horizontal="center"/>
    </xf>
    <xf numFmtId="4" fontId="4" fillId="3" borderId="11" xfId="2" applyNumberFormat="1" applyFont="1" applyFill="1" applyBorder="1" applyAlignment="1">
      <alignment horizontal="center" vertical="center" wrapText="1"/>
    </xf>
    <xf numFmtId="4" fontId="4" fillId="3" borderId="1" xfId="2" applyNumberFormat="1" applyFont="1" applyFill="1" applyBorder="1" applyAlignment="1">
      <alignment horizontal="center" vertical="center" wrapText="1"/>
    </xf>
    <xf numFmtId="4" fontId="4" fillId="3" borderId="12" xfId="2"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9" fontId="6" fillId="2" borderId="9" xfId="1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4" fontId="6" fillId="3" borderId="11" xfId="1" applyNumberFormat="1" applyFont="1" applyFill="1" applyBorder="1" applyAlignment="1">
      <alignment horizontal="center" vertical="center" wrapText="1"/>
    </xf>
    <xf numFmtId="0" fontId="6" fillId="3" borderId="12" xfId="1" applyFont="1" applyFill="1" applyBorder="1" applyAlignment="1">
      <alignment horizontal="center" vertical="center"/>
    </xf>
    <xf numFmtId="4" fontId="6" fillId="3" borderId="5" xfId="1" applyNumberFormat="1" applyFont="1" applyFill="1" applyBorder="1" applyAlignment="1">
      <alignment horizontal="center" vertical="center" wrapText="1"/>
    </xf>
    <xf numFmtId="0" fontId="6" fillId="3" borderId="1" xfId="1" applyFont="1" applyFill="1" applyBorder="1" applyAlignment="1">
      <alignment horizontal="center" vertical="center"/>
    </xf>
    <xf numFmtId="0" fontId="5" fillId="3" borderId="9" xfId="0" applyFont="1" applyFill="1" applyBorder="1" applyAlignment="1">
      <alignment horizontal="center" vertical="center" wrapText="1"/>
    </xf>
    <xf numFmtId="165" fontId="5" fillId="3" borderId="1" xfId="2" applyNumberFormat="1" applyFont="1" applyFill="1" applyBorder="1" applyAlignment="1">
      <alignment vertical="center"/>
    </xf>
    <xf numFmtId="4" fontId="4" fillId="3" borderId="5" xfId="2"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0" fontId="4" fillId="3" borderId="9" xfId="1" applyFont="1" applyFill="1" applyBorder="1" applyAlignment="1">
      <alignment horizontal="center" vertical="center" wrapText="1"/>
    </xf>
    <xf numFmtId="0" fontId="3" fillId="3" borderId="9" xfId="0" applyFont="1" applyFill="1" applyBorder="1" applyAlignment="1">
      <alignment horizontal="center" vertical="center" wrapText="1"/>
    </xf>
    <xf numFmtId="165" fontId="5" fillId="3" borderId="9" xfId="0" applyNumberFormat="1" applyFont="1" applyFill="1" applyBorder="1" applyAlignment="1">
      <alignment vertical="center" wrapText="1"/>
    </xf>
    <xf numFmtId="166" fontId="4" fillId="4" borderId="11" xfId="1" applyNumberFormat="1" applyFont="1" applyFill="1" applyBorder="1" applyAlignment="1" applyProtection="1">
      <alignment horizontal="center" vertical="center" wrapText="1"/>
      <protection locked="0"/>
    </xf>
    <xf numFmtId="166" fontId="4" fillId="4" borderId="1" xfId="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lignment horizontal="center" vertical="center"/>
    </xf>
    <xf numFmtId="166" fontId="4" fillId="4" borderId="12" xfId="1" applyNumberFormat="1" applyFont="1" applyFill="1" applyBorder="1" applyAlignment="1">
      <alignment horizontal="center" vertical="center" wrapText="1"/>
    </xf>
    <xf numFmtId="166" fontId="4" fillId="4" borderId="12" xfId="1" quotePrefix="1" applyNumberFormat="1" applyFont="1" applyFill="1" applyBorder="1" applyAlignment="1" applyProtection="1">
      <alignment horizontal="center" vertical="center" wrapText="1"/>
      <protection locked="0"/>
    </xf>
    <xf numFmtId="166" fontId="4" fillId="4" borderId="12" xfId="1" applyNumberFormat="1" applyFont="1" applyFill="1" applyBorder="1" applyAlignment="1">
      <alignment horizontal="center"/>
    </xf>
    <xf numFmtId="49" fontId="3" fillId="3" borderId="9" xfId="0" applyNumberFormat="1" applyFont="1" applyFill="1" applyBorder="1" applyAlignment="1">
      <alignment horizontal="center" vertical="center" wrapText="1"/>
    </xf>
    <xf numFmtId="0" fontId="6" fillId="0" borderId="2" xfId="1" applyFont="1" applyBorder="1" applyAlignment="1">
      <alignment horizontal="left" vertical="center" wrapText="1"/>
    </xf>
    <xf numFmtId="0" fontId="6" fillId="0" borderId="0" xfId="1" applyFont="1" applyAlignment="1">
      <alignment horizontal="left" vertical="center" wrapText="1"/>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12" fillId="2" borderId="0" xfId="0" applyFont="1" applyFill="1" applyAlignment="1">
      <alignment horizontal="left" vertical="center"/>
    </xf>
    <xf numFmtId="0" fontId="18" fillId="3" borderId="14"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165" fontId="6" fillId="3" borderId="1" xfId="1" applyNumberFormat="1" applyFont="1" applyFill="1" applyBorder="1" applyAlignment="1">
      <alignment horizontal="center" vertical="center" wrapText="1"/>
    </xf>
    <xf numFmtId="3" fontId="6" fillId="3" borderId="4" xfId="3" applyNumberFormat="1" applyFont="1" applyFill="1" applyBorder="1" applyAlignment="1">
      <alignment horizontal="center" vertical="center" wrapText="1"/>
    </xf>
    <xf numFmtId="4" fontId="6" fillId="3" borderId="11" xfId="1" applyNumberFormat="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4" fontId="6" fillId="3" borderId="12" xfId="1" applyNumberFormat="1" applyFont="1" applyFill="1" applyBorder="1" applyAlignment="1">
      <alignment horizontal="center" vertical="center" wrapText="1"/>
    </xf>
    <xf numFmtId="4" fontId="6" fillId="3" borderId="5" xfId="1" applyNumberFormat="1" applyFont="1" applyFill="1" applyBorder="1" applyAlignment="1">
      <alignment horizontal="center" vertical="center" wrapText="1"/>
    </xf>
    <xf numFmtId="0" fontId="6" fillId="0" borderId="1" xfId="1" applyFont="1" applyBorder="1" applyAlignment="1">
      <alignment horizontal="left" vertical="center" wrapText="1"/>
    </xf>
    <xf numFmtId="0" fontId="5" fillId="0" borderId="9" xfId="0" applyFont="1" applyBorder="1" applyAlignment="1">
      <alignment horizontal="left" vertical="center" wrapText="1"/>
    </xf>
    <xf numFmtId="0" fontId="5" fillId="3" borderId="9" xfId="0" applyFont="1" applyFill="1" applyBorder="1" applyAlignment="1">
      <alignment horizontal="right" vertical="center" wrapText="1"/>
    </xf>
    <xf numFmtId="165" fontId="6" fillId="3" borderId="9" xfId="0" applyNumberFormat="1" applyFont="1" applyFill="1" applyBorder="1" applyAlignment="1">
      <alignment horizontal="right" vertical="center" wrapText="1"/>
    </xf>
    <xf numFmtId="165" fontId="5" fillId="3" borderId="9" xfId="0" applyNumberFormat="1" applyFont="1" applyFill="1" applyBorder="1" applyAlignment="1">
      <alignment horizontal="right" vertical="center" wrapText="1"/>
    </xf>
    <xf numFmtId="0" fontId="16" fillId="2" borderId="7" xfId="0" applyFont="1" applyFill="1" applyBorder="1" applyAlignment="1">
      <alignment horizontal="left" vertical="center"/>
    </xf>
    <xf numFmtId="0" fontId="5" fillId="3" borderId="9" xfId="0" applyFont="1" applyFill="1" applyBorder="1" applyAlignment="1">
      <alignment horizontal="center" vertical="center" wrapText="1"/>
    </xf>
    <xf numFmtId="0" fontId="5" fillId="3" borderId="4" xfId="2" applyFont="1" applyFill="1" applyBorder="1" applyAlignment="1">
      <alignment horizontal="right" vertical="center"/>
    </xf>
    <xf numFmtId="0" fontId="5" fillId="3" borderId="6" xfId="2" applyFont="1" applyFill="1" applyBorder="1" applyAlignment="1">
      <alignment horizontal="right" vertical="center"/>
    </xf>
    <xf numFmtId="0" fontId="5" fillId="3" borderId="4"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13" xfId="2" applyFont="1" applyFill="1" applyBorder="1" applyAlignment="1">
      <alignment horizontal="center" vertical="center"/>
    </xf>
    <xf numFmtId="4" fontId="6" fillId="3" borderId="4" xfId="1" applyNumberFormat="1" applyFont="1" applyFill="1" applyBorder="1" applyAlignment="1">
      <alignment horizontal="center" vertical="center" wrapText="1"/>
    </xf>
    <xf numFmtId="0" fontId="4" fillId="2" borderId="0" xfId="1" applyFont="1" applyFill="1" applyAlignment="1">
      <alignment horizontal="left" vertical="center"/>
    </xf>
    <xf numFmtId="0" fontId="14" fillId="2" borderId="0" xfId="0" applyFont="1" applyFill="1" applyAlignment="1">
      <alignment horizontal="left" vertical="center"/>
    </xf>
    <xf numFmtId="0" fontId="6" fillId="0" borderId="1" xfId="1" quotePrefix="1" applyFont="1" applyBorder="1" applyAlignment="1">
      <alignment horizontal="left" vertical="center" wrapText="1"/>
    </xf>
    <xf numFmtId="0" fontId="15" fillId="2" borderId="0" xfId="0" applyFont="1" applyFill="1" applyAlignment="1">
      <alignment horizontal="left" vertical="center"/>
    </xf>
    <xf numFmtId="0" fontId="15" fillId="2" borderId="10" xfId="0" applyFont="1" applyFill="1" applyBorder="1" applyAlignment="1">
      <alignment horizontal="left" vertical="center"/>
    </xf>
    <xf numFmtId="0" fontId="16" fillId="2" borderId="10" xfId="0" applyFont="1" applyFill="1" applyBorder="1" applyAlignment="1">
      <alignment horizontal="left" vertical="center"/>
    </xf>
    <xf numFmtId="0" fontId="15" fillId="5" borderId="0" xfId="0" applyFont="1" applyFill="1" applyAlignment="1">
      <alignment horizontal="left" vertical="center"/>
    </xf>
    <xf numFmtId="0" fontId="6" fillId="2" borderId="0" xfId="1" applyFont="1" applyFill="1" applyAlignment="1">
      <alignment horizontal="left" vertical="center" wrapText="1"/>
    </xf>
    <xf numFmtId="0" fontId="18" fillId="3" borderId="3" xfId="0" applyFont="1" applyFill="1" applyBorder="1" applyAlignment="1">
      <alignment horizontal="left" vertical="center"/>
    </xf>
    <xf numFmtId="0" fontId="18" fillId="3" borderId="8" xfId="0" applyFont="1" applyFill="1" applyBorder="1" applyAlignment="1">
      <alignment horizontal="left" vertical="center"/>
    </xf>
    <xf numFmtId="0" fontId="4" fillId="3" borderId="9" xfId="1" applyFont="1" applyFill="1" applyBorder="1" applyAlignment="1">
      <alignment horizontal="center" vertical="center" wrapText="1"/>
    </xf>
    <xf numFmtId="165" fontId="5" fillId="0" borderId="9" xfId="0" applyNumberFormat="1" applyFont="1" applyBorder="1" applyAlignment="1">
      <alignment horizontal="right" vertical="center" wrapText="1"/>
    </xf>
    <xf numFmtId="165" fontId="6" fillId="2" borderId="9" xfId="1" applyNumberFormat="1" applyFont="1" applyFill="1" applyBorder="1" applyAlignment="1">
      <alignment horizontal="right" vertical="center" wrapText="1"/>
    </xf>
    <xf numFmtId="166" fontId="19" fillId="2" borderId="1" xfId="1" applyNumberFormat="1" applyFont="1" applyFill="1" applyBorder="1" applyAlignment="1">
      <alignment horizontal="center" vertical="center"/>
    </xf>
    <xf numFmtId="166" fontId="19" fillId="4" borderId="12" xfId="1" applyNumberFormat="1" applyFont="1" applyFill="1" applyBorder="1" applyAlignment="1">
      <alignment horizontal="center" vertical="center"/>
    </xf>
  </cellXfs>
  <cellStyles count="12">
    <cellStyle name="Dziesiętny 2" xfId="10" xr:uid="{00000000-0005-0000-0000-000000000000}"/>
    <cellStyle name="Normalny" xfId="0" builtinId="0"/>
    <cellStyle name="Normalny 10" xfId="9" xr:uid="{00000000-0005-0000-0000-000002000000}"/>
    <cellStyle name="Normalny 2 3" xfId="5" xr:uid="{00000000-0005-0000-0000-000003000000}"/>
    <cellStyle name="Normalny 3 2 2" xfId="4" xr:uid="{00000000-0005-0000-0000-000004000000}"/>
    <cellStyle name="Normalny 3 4" xfId="2" xr:uid="{00000000-0005-0000-0000-000005000000}"/>
    <cellStyle name="Normalny 4" xfId="6" xr:uid="{00000000-0005-0000-0000-000006000000}"/>
    <cellStyle name="Normalny 7" xfId="1" xr:uid="{00000000-0005-0000-0000-000007000000}"/>
    <cellStyle name="Normalny 8" xfId="3" xr:uid="{00000000-0005-0000-0000-000008000000}"/>
    <cellStyle name="Procentowy" xfId="11" builtinId="5"/>
    <cellStyle name="Procentowy 3" xfId="8" xr:uid="{00000000-0005-0000-0000-00000A000000}"/>
    <cellStyle name="Walutowy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B25DBE\ankieta%20ZDZ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7770086\130918%20ankieta%20Miasto%20Bia&#322;ystok%202014-2016-rozszerz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8DD5A59\181008%20ankieta%20Miasto%20Bia&#322;ystok%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Listy"/>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PODST."/>
      <sheetName val="BUDYNKI - TECH."/>
      <sheetName val="BUDYNKI - ZAB."/>
      <sheetName val="ELEKTRONIKA"/>
      <sheetName val="ELEKTRONIKA-WYKAZ"/>
      <sheetName val="POJAZDY"/>
      <sheetName val="Arkusz1"/>
      <sheetName val="DANE_PODSTAWOWE"/>
      <sheetName val="BUDYNKI_-_PODST_"/>
      <sheetName val="BUDYNKI_-_TECH_"/>
      <sheetName val="BUDYNKI_-_ZAB_"/>
      <sheetName val="DANE_PODSTAWOWE1"/>
      <sheetName val="BUDYNKI_-_PODST_1"/>
      <sheetName val="BUDYNKI_-_TECH_1"/>
      <sheetName val="BUDYNKI_-_ZAB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D3" t="str">
            <v>pieszo</v>
          </cell>
        </row>
        <row r="4">
          <cell r="D4" t="str">
            <v>samochód własny jednostki</v>
          </cell>
        </row>
        <row r="5">
          <cell r="D5" t="str">
            <v>transport obcy - konwój</v>
          </cell>
        </row>
        <row r="6">
          <cell r="D6" t="str">
            <v>inne</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PODSTAWOWE"/>
      <sheetName val="ANKIETA"/>
      <sheetName val="MIENIE"/>
      <sheetName val="BUDYNKI "/>
      <sheetName val="BUDYNKI - TECH."/>
      <sheetName val="ELEKTRONIKA"/>
      <sheetName val="ELEKTRONIKA - WYKAZ"/>
      <sheetName val="POJAZDY"/>
      <sheetName val="POJAZDY WOLNOBIEŻNE"/>
      <sheetName val="Arkusz1"/>
    </sheetNames>
    <sheetDataSet>
      <sheetData sheetId="0"/>
      <sheetData sheetId="1"/>
      <sheetData sheetId="2"/>
      <sheetData sheetId="3"/>
      <sheetData sheetId="4"/>
      <sheetData sheetId="5"/>
      <sheetData sheetId="6"/>
      <sheetData sheetId="7"/>
      <sheetData sheetId="8"/>
      <sheetData sheetId="9">
        <row r="3">
          <cell r="B3" t="str">
            <v>TAK</v>
          </cell>
        </row>
        <row r="4">
          <cell r="B4" t="str">
            <v>NIE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3"/>
  <sheetViews>
    <sheetView tabSelected="1" view="pageBreakPreview" zoomScale="80" zoomScaleNormal="80" zoomScaleSheetLayoutView="80" workbookViewId="0">
      <pane ySplit="6" topLeftCell="A7" activePane="bottomLeft" state="frozen"/>
      <selection pane="bottomLeft" sqref="A1:U1"/>
    </sheetView>
  </sheetViews>
  <sheetFormatPr defaultColWidth="9.140625" defaultRowHeight="13.5" x14ac:dyDescent="0.25"/>
  <cols>
    <col min="1" max="1" width="5.42578125" style="13" customWidth="1"/>
    <col min="2" max="2" width="48.5703125" style="13" customWidth="1"/>
    <col min="3" max="3" width="14.85546875" style="14" customWidth="1"/>
    <col min="4" max="4" width="14.5703125" style="15" customWidth="1"/>
    <col min="5" max="5" width="17.85546875" style="13" customWidth="1"/>
    <col min="6" max="6" width="15.7109375" style="13" customWidth="1"/>
    <col min="7" max="7" width="15.140625" style="16" customWidth="1"/>
    <col min="8" max="8" width="14.42578125" style="18" customWidth="1"/>
    <col min="9" max="9" width="13.7109375" style="19" customWidth="1"/>
    <col min="10" max="16" width="13.7109375" style="17" customWidth="1"/>
    <col min="17" max="21" width="13.7109375" style="3" customWidth="1"/>
    <col min="22" max="249" width="9.140625" style="3"/>
    <col min="250" max="250" width="6.85546875" style="3" customWidth="1"/>
    <col min="251" max="251" width="31.42578125" style="3" customWidth="1"/>
    <col min="252" max="252" width="13.85546875" style="3" customWidth="1"/>
    <col min="253" max="253" width="21.28515625" style="3" customWidth="1"/>
    <col min="254" max="254" width="16.85546875" style="3" customWidth="1"/>
    <col min="255" max="255" width="21.140625" style="3" customWidth="1"/>
    <col min="256" max="256" width="10" style="3" customWidth="1"/>
    <col min="257" max="257" width="11.42578125" style="3" customWidth="1"/>
    <col min="258" max="258" width="11" style="3" customWidth="1"/>
    <col min="259" max="259" width="11.85546875" style="3" customWidth="1"/>
    <col min="260" max="260" width="7.28515625" style="3" customWidth="1"/>
    <col min="261" max="261" width="12.42578125" style="3" customWidth="1"/>
    <col min="262" max="262" width="10.42578125" style="3" customWidth="1"/>
    <col min="263" max="263" width="14.7109375" style="3" customWidth="1"/>
    <col min="264" max="265" width="11.7109375" style="3" customWidth="1"/>
    <col min="266" max="270" width="12" style="3" customWidth="1"/>
    <col min="271" max="505" width="9.140625" style="3"/>
    <col min="506" max="506" width="6.85546875" style="3" customWidth="1"/>
    <col min="507" max="507" width="31.42578125" style="3" customWidth="1"/>
    <col min="508" max="508" width="13.85546875" style="3" customWidth="1"/>
    <col min="509" max="509" width="21.28515625" style="3" customWidth="1"/>
    <col min="510" max="510" width="16.85546875" style="3" customWidth="1"/>
    <col min="511" max="511" width="21.140625" style="3" customWidth="1"/>
    <col min="512" max="512" width="10" style="3" customWidth="1"/>
    <col min="513" max="513" width="11.42578125" style="3" customWidth="1"/>
    <col min="514" max="514" width="11" style="3" customWidth="1"/>
    <col min="515" max="515" width="11.85546875" style="3" customWidth="1"/>
    <col min="516" max="516" width="7.28515625" style="3" customWidth="1"/>
    <col min="517" max="517" width="12.42578125" style="3" customWidth="1"/>
    <col min="518" max="518" width="10.42578125" style="3" customWidth="1"/>
    <col min="519" max="519" width="14.7109375" style="3" customWidth="1"/>
    <col min="520" max="521" width="11.7109375" style="3" customWidth="1"/>
    <col min="522" max="526" width="12" style="3" customWidth="1"/>
    <col min="527" max="761" width="9.140625" style="3"/>
    <col min="762" max="762" width="6.85546875" style="3" customWidth="1"/>
    <col min="763" max="763" width="31.42578125" style="3" customWidth="1"/>
    <col min="764" max="764" width="13.85546875" style="3" customWidth="1"/>
    <col min="765" max="765" width="21.28515625" style="3" customWidth="1"/>
    <col min="766" max="766" width="16.85546875" style="3" customWidth="1"/>
    <col min="767" max="767" width="21.140625" style="3" customWidth="1"/>
    <col min="768" max="768" width="10" style="3" customWidth="1"/>
    <col min="769" max="769" width="11.42578125" style="3" customWidth="1"/>
    <col min="770" max="770" width="11" style="3" customWidth="1"/>
    <col min="771" max="771" width="11.85546875" style="3" customWidth="1"/>
    <col min="772" max="772" width="7.28515625" style="3" customWidth="1"/>
    <col min="773" max="773" width="12.42578125" style="3" customWidth="1"/>
    <col min="774" max="774" width="10.42578125" style="3" customWidth="1"/>
    <col min="775" max="775" width="14.7109375" style="3" customWidth="1"/>
    <col min="776" max="777" width="11.7109375" style="3" customWidth="1"/>
    <col min="778" max="782" width="12" style="3" customWidth="1"/>
    <col min="783" max="1017" width="9.140625" style="3"/>
    <col min="1018" max="1018" width="6.85546875" style="3" customWidth="1"/>
    <col min="1019" max="1019" width="31.42578125" style="3" customWidth="1"/>
    <col min="1020" max="1020" width="13.85546875" style="3" customWidth="1"/>
    <col min="1021" max="1021" width="21.28515625" style="3" customWidth="1"/>
    <col min="1022" max="1022" width="16.85546875" style="3" customWidth="1"/>
    <col min="1023" max="1023" width="21.140625" style="3" customWidth="1"/>
    <col min="1024" max="1024" width="10" style="3" customWidth="1"/>
    <col min="1025" max="1025" width="11.42578125" style="3" customWidth="1"/>
    <col min="1026" max="1026" width="11" style="3" customWidth="1"/>
    <col min="1027" max="1027" width="11.85546875" style="3" customWidth="1"/>
    <col min="1028" max="1028" width="7.28515625" style="3" customWidth="1"/>
    <col min="1029" max="1029" width="12.42578125" style="3" customWidth="1"/>
    <col min="1030" max="1030" width="10.42578125" style="3" customWidth="1"/>
    <col min="1031" max="1031" width="14.7109375" style="3" customWidth="1"/>
    <col min="1032" max="1033" width="11.7109375" style="3" customWidth="1"/>
    <col min="1034" max="1038" width="12" style="3" customWidth="1"/>
    <col min="1039" max="1273" width="9.140625" style="3"/>
    <col min="1274" max="1274" width="6.85546875" style="3" customWidth="1"/>
    <col min="1275" max="1275" width="31.42578125" style="3" customWidth="1"/>
    <col min="1276" max="1276" width="13.85546875" style="3" customWidth="1"/>
    <col min="1277" max="1277" width="21.28515625" style="3" customWidth="1"/>
    <col min="1278" max="1278" width="16.85546875" style="3" customWidth="1"/>
    <col min="1279" max="1279" width="21.140625" style="3" customWidth="1"/>
    <col min="1280" max="1280" width="10" style="3" customWidth="1"/>
    <col min="1281" max="1281" width="11.42578125" style="3" customWidth="1"/>
    <col min="1282" max="1282" width="11" style="3" customWidth="1"/>
    <col min="1283" max="1283" width="11.85546875" style="3" customWidth="1"/>
    <col min="1284" max="1284" width="7.28515625" style="3" customWidth="1"/>
    <col min="1285" max="1285" width="12.42578125" style="3" customWidth="1"/>
    <col min="1286" max="1286" width="10.42578125" style="3" customWidth="1"/>
    <col min="1287" max="1287" width="14.7109375" style="3" customWidth="1"/>
    <col min="1288" max="1289" width="11.7109375" style="3" customWidth="1"/>
    <col min="1290" max="1294" width="12" style="3" customWidth="1"/>
    <col min="1295" max="1529" width="9.140625" style="3"/>
    <col min="1530" max="1530" width="6.85546875" style="3" customWidth="1"/>
    <col min="1531" max="1531" width="31.42578125" style="3" customWidth="1"/>
    <col min="1532" max="1532" width="13.85546875" style="3" customWidth="1"/>
    <col min="1533" max="1533" width="21.28515625" style="3" customWidth="1"/>
    <col min="1534" max="1534" width="16.85546875" style="3" customWidth="1"/>
    <col min="1535" max="1535" width="21.140625" style="3" customWidth="1"/>
    <col min="1536" max="1536" width="10" style="3" customWidth="1"/>
    <col min="1537" max="1537" width="11.42578125" style="3" customWidth="1"/>
    <col min="1538" max="1538" width="11" style="3" customWidth="1"/>
    <col min="1539" max="1539" width="11.85546875" style="3" customWidth="1"/>
    <col min="1540" max="1540" width="7.28515625" style="3" customWidth="1"/>
    <col min="1541" max="1541" width="12.42578125" style="3" customWidth="1"/>
    <col min="1542" max="1542" width="10.42578125" style="3" customWidth="1"/>
    <col min="1543" max="1543" width="14.7109375" style="3" customWidth="1"/>
    <col min="1544" max="1545" width="11.7109375" style="3" customWidth="1"/>
    <col min="1546" max="1550" width="12" style="3" customWidth="1"/>
    <col min="1551" max="1785" width="9.140625" style="3"/>
    <col min="1786" max="1786" width="6.85546875" style="3" customWidth="1"/>
    <col min="1787" max="1787" width="31.42578125" style="3" customWidth="1"/>
    <col min="1788" max="1788" width="13.85546875" style="3" customWidth="1"/>
    <col min="1789" max="1789" width="21.28515625" style="3" customWidth="1"/>
    <col min="1790" max="1790" width="16.85546875" style="3" customWidth="1"/>
    <col min="1791" max="1791" width="21.140625" style="3" customWidth="1"/>
    <col min="1792" max="1792" width="10" style="3" customWidth="1"/>
    <col min="1793" max="1793" width="11.42578125" style="3" customWidth="1"/>
    <col min="1794" max="1794" width="11" style="3" customWidth="1"/>
    <col min="1795" max="1795" width="11.85546875" style="3" customWidth="1"/>
    <col min="1796" max="1796" width="7.28515625" style="3" customWidth="1"/>
    <col min="1797" max="1797" width="12.42578125" style="3" customWidth="1"/>
    <col min="1798" max="1798" width="10.42578125" style="3" customWidth="1"/>
    <col min="1799" max="1799" width="14.7109375" style="3" customWidth="1"/>
    <col min="1800" max="1801" width="11.7109375" style="3" customWidth="1"/>
    <col min="1802" max="1806" width="12" style="3" customWidth="1"/>
    <col min="1807" max="2041" width="9.140625" style="3"/>
    <col min="2042" max="2042" width="6.85546875" style="3" customWidth="1"/>
    <col min="2043" max="2043" width="31.42578125" style="3" customWidth="1"/>
    <col min="2044" max="2044" width="13.85546875" style="3" customWidth="1"/>
    <col min="2045" max="2045" width="21.28515625" style="3" customWidth="1"/>
    <col min="2046" max="2046" width="16.85546875" style="3" customWidth="1"/>
    <col min="2047" max="2047" width="21.140625" style="3" customWidth="1"/>
    <col min="2048" max="2048" width="10" style="3" customWidth="1"/>
    <col min="2049" max="2049" width="11.42578125" style="3" customWidth="1"/>
    <col min="2050" max="2050" width="11" style="3" customWidth="1"/>
    <col min="2051" max="2051" width="11.85546875" style="3" customWidth="1"/>
    <col min="2052" max="2052" width="7.28515625" style="3" customWidth="1"/>
    <col min="2053" max="2053" width="12.42578125" style="3" customWidth="1"/>
    <col min="2054" max="2054" width="10.42578125" style="3" customWidth="1"/>
    <col min="2055" max="2055" width="14.7109375" style="3" customWidth="1"/>
    <col min="2056" max="2057" width="11.7109375" style="3" customWidth="1"/>
    <col min="2058" max="2062" width="12" style="3" customWidth="1"/>
    <col min="2063" max="2297" width="9.140625" style="3"/>
    <col min="2298" max="2298" width="6.85546875" style="3" customWidth="1"/>
    <col min="2299" max="2299" width="31.42578125" style="3" customWidth="1"/>
    <col min="2300" max="2300" width="13.85546875" style="3" customWidth="1"/>
    <col min="2301" max="2301" width="21.28515625" style="3" customWidth="1"/>
    <col min="2302" max="2302" width="16.85546875" style="3" customWidth="1"/>
    <col min="2303" max="2303" width="21.140625" style="3" customWidth="1"/>
    <col min="2304" max="2304" width="10" style="3" customWidth="1"/>
    <col min="2305" max="2305" width="11.42578125" style="3" customWidth="1"/>
    <col min="2306" max="2306" width="11" style="3" customWidth="1"/>
    <col min="2307" max="2307" width="11.85546875" style="3" customWidth="1"/>
    <col min="2308" max="2308" width="7.28515625" style="3" customWidth="1"/>
    <col min="2309" max="2309" width="12.42578125" style="3" customWidth="1"/>
    <col min="2310" max="2310" width="10.42578125" style="3" customWidth="1"/>
    <col min="2311" max="2311" width="14.7109375" style="3" customWidth="1"/>
    <col min="2312" max="2313" width="11.7109375" style="3" customWidth="1"/>
    <col min="2314" max="2318" width="12" style="3" customWidth="1"/>
    <col min="2319" max="2553" width="9.140625" style="3"/>
    <col min="2554" max="2554" width="6.85546875" style="3" customWidth="1"/>
    <col min="2555" max="2555" width="31.42578125" style="3" customWidth="1"/>
    <col min="2556" max="2556" width="13.85546875" style="3" customWidth="1"/>
    <col min="2557" max="2557" width="21.28515625" style="3" customWidth="1"/>
    <col min="2558" max="2558" width="16.85546875" style="3" customWidth="1"/>
    <col min="2559" max="2559" width="21.140625" style="3" customWidth="1"/>
    <col min="2560" max="2560" width="10" style="3" customWidth="1"/>
    <col min="2561" max="2561" width="11.42578125" style="3" customWidth="1"/>
    <col min="2562" max="2562" width="11" style="3" customWidth="1"/>
    <col min="2563" max="2563" width="11.85546875" style="3" customWidth="1"/>
    <col min="2564" max="2564" width="7.28515625" style="3" customWidth="1"/>
    <col min="2565" max="2565" width="12.42578125" style="3" customWidth="1"/>
    <col min="2566" max="2566" width="10.42578125" style="3" customWidth="1"/>
    <col min="2567" max="2567" width="14.7109375" style="3" customWidth="1"/>
    <col min="2568" max="2569" width="11.7109375" style="3" customWidth="1"/>
    <col min="2570" max="2574" width="12" style="3" customWidth="1"/>
    <col min="2575" max="2809" width="9.140625" style="3"/>
    <col min="2810" max="2810" width="6.85546875" style="3" customWidth="1"/>
    <col min="2811" max="2811" width="31.42578125" style="3" customWidth="1"/>
    <col min="2812" max="2812" width="13.85546875" style="3" customWidth="1"/>
    <col min="2813" max="2813" width="21.28515625" style="3" customWidth="1"/>
    <col min="2814" max="2814" width="16.85546875" style="3" customWidth="1"/>
    <col min="2815" max="2815" width="21.140625" style="3" customWidth="1"/>
    <col min="2816" max="2816" width="10" style="3" customWidth="1"/>
    <col min="2817" max="2817" width="11.42578125" style="3" customWidth="1"/>
    <col min="2818" max="2818" width="11" style="3" customWidth="1"/>
    <col min="2819" max="2819" width="11.85546875" style="3" customWidth="1"/>
    <col min="2820" max="2820" width="7.28515625" style="3" customWidth="1"/>
    <col min="2821" max="2821" width="12.42578125" style="3" customWidth="1"/>
    <col min="2822" max="2822" width="10.42578125" style="3" customWidth="1"/>
    <col min="2823" max="2823" width="14.7109375" style="3" customWidth="1"/>
    <col min="2824" max="2825" width="11.7109375" style="3" customWidth="1"/>
    <col min="2826" max="2830" width="12" style="3" customWidth="1"/>
    <col min="2831" max="3065" width="9.140625" style="3"/>
    <col min="3066" max="3066" width="6.85546875" style="3" customWidth="1"/>
    <col min="3067" max="3067" width="31.42578125" style="3" customWidth="1"/>
    <col min="3068" max="3068" width="13.85546875" style="3" customWidth="1"/>
    <col min="3069" max="3069" width="21.28515625" style="3" customWidth="1"/>
    <col min="3070" max="3070" width="16.85546875" style="3" customWidth="1"/>
    <col min="3071" max="3071" width="21.140625" style="3" customWidth="1"/>
    <col min="3072" max="3072" width="10" style="3" customWidth="1"/>
    <col min="3073" max="3073" width="11.42578125" style="3" customWidth="1"/>
    <col min="3074" max="3074" width="11" style="3" customWidth="1"/>
    <col min="3075" max="3075" width="11.85546875" style="3" customWidth="1"/>
    <col min="3076" max="3076" width="7.28515625" style="3" customWidth="1"/>
    <col min="3077" max="3077" width="12.42578125" style="3" customWidth="1"/>
    <col min="3078" max="3078" width="10.42578125" style="3" customWidth="1"/>
    <col min="3079" max="3079" width="14.7109375" style="3" customWidth="1"/>
    <col min="3080" max="3081" width="11.7109375" style="3" customWidth="1"/>
    <col min="3082" max="3086" width="12" style="3" customWidth="1"/>
    <col min="3087" max="3321" width="9.140625" style="3"/>
    <col min="3322" max="3322" width="6.85546875" style="3" customWidth="1"/>
    <col min="3323" max="3323" width="31.42578125" style="3" customWidth="1"/>
    <col min="3324" max="3324" width="13.85546875" style="3" customWidth="1"/>
    <col min="3325" max="3325" width="21.28515625" style="3" customWidth="1"/>
    <col min="3326" max="3326" width="16.85546875" style="3" customWidth="1"/>
    <col min="3327" max="3327" width="21.140625" style="3" customWidth="1"/>
    <col min="3328" max="3328" width="10" style="3" customWidth="1"/>
    <col min="3329" max="3329" width="11.42578125" style="3" customWidth="1"/>
    <col min="3330" max="3330" width="11" style="3" customWidth="1"/>
    <col min="3331" max="3331" width="11.85546875" style="3" customWidth="1"/>
    <col min="3332" max="3332" width="7.28515625" style="3" customWidth="1"/>
    <col min="3333" max="3333" width="12.42578125" style="3" customWidth="1"/>
    <col min="3334" max="3334" width="10.42578125" style="3" customWidth="1"/>
    <col min="3335" max="3335" width="14.7109375" style="3" customWidth="1"/>
    <col min="3336" max="3337" width="11.7109375" style="3" customWidth="1"/>
    <col min="3338" max="3342" width="12" style="3" customWidth="1"/>
    <col min="3343" max="3577" width="9.140625" style="3"/>
    <col min="3578" max="3578" width="6.85546875" style="3" customWidth="1"/>
    <col min="3579" max="3579" width="31.42578125" style="3" customWidth="1"/>
    <col min="3580" max="3580" width="13.85546875" style="3" customWidth="1"/>
    <col min="3581" max="3581" width="21.28515625" style="3" customWidth="1"/>
    <col min="3582" max="3582" width="16.85546875" style="3" customWidth="1"/>
    <col min="3583" max="3583" width="21.140625" style="3" customWidth="1"/>
    <col min="3584" max="3584" width="10" style="3" customWidth="1"/>
    <col min="3585" max="3585" width="11.42578125" style="3" customWidth="1"/>
    <col min="3586" max="3586" width="11" style="3" customWidth="1"/>
    <col min="3587" max="3587" width="11.85546875" style="3" customWidth="1"/>
    <col min="3588" max="3588" width="7.28515625" style="3" customWidth="1"/>
    <col min="3589" max="3589" width="12.42578125" style="3" customWidth="1"/>
    <col min="3590" max="3590" width="10.42578125" style="3" customWidth="1"/>
    <col min="3591" max="3591" width="14.7109375" style="3" customWidth="1"/>
    <col min="3592" max="3593" width="11.7109375" style="3" customWidth="1"/>
    <col min="3594" max="3598" width="12" style="3" customWidth="1"/>
    <col min="3599" max="3833" width="9.140625" style="3"/>
    <col min="3834" max="3834" width="6.85546875" style="3" customWidth="1"/>
    <col min="3835" max="3835" width="31.42578125" style="3" customWidth="1"/>
    <col min="3836" max="3836" width="13.85546875" style="3" customWidth="1"/>
    <col min="3837" max="3837" width="21.28515625" style="3" customWidth="1"/>
    <col min="3838" max="3838" width="16.85546875" style="3" customWidth="1"/>
    <col min="3839" max="3839" width="21.140625" style="3" customWidth="1"/>
    <col min="3840" max="3840" width="10" style="3" customWidth="1"/>
    <col min="3841" max="3841" width="11.42578125" style="3" customWidth="1"/>
    <col min="3842" max="3842" width="11" style="3" customWidth="1"/>
    <col min="3843" max="3843" width="11.85546875" style="3" customWidth="1"/>
    <col min="3844" max="3844" width="7.28515625" style="3" customWidth="1"/>
    <col min="3845" max="3845" width="12.42578125" style="3" customWidth="1"/>
    <col min="3846" max="3846" width="10.42578125" style="3" customWidth="1"/>
    <col min="3847" max="3847" width="14.7109375" style="3" customWidth="1"/>
    <col min="3848" max="3849" width="11.7109375" style="3" customWidth="1"/>
    <col min="3850" max="3854" width="12" style="3" customWidth="1"/>
    <col min="3855" max="4089" width="9.140625" style="3"/>
    <col min="4090" max="4090" width="6.85546875" style="3" customWidth="1"/>
    <col min="4091" max="4091" width="31.42578125" style="3" customWidth="1"/>
    <col min="4092" max="4092" width="13.85546875" style="3" customWidth="1"/>
    <col min="4093" max="4093" width="21.28515625" style="3" customWidth="1"/>
    <col min="4094" max="4094" width="16.85546875" style="3" customWidth="1"/>
    <col min="4095" max="4095" width="21.140625" style="3" customWidth="1"/>
    <col min="4096" max="4096" width="10" style="3" customWidth="1"/>
    <col min="4097" max="4097" width="11.42578125" style="3" customWidth="1"/>
    <col min="4098" max="4098" width="11" style="3" customWidth="1"/>
    <col min="4099" max="4099" width="11.85546875" style="3" customWidth="1"/>
    <col min="4100" max="4100" width="7.28515625" style="3" customWidth="1"/>
    <col min="4101" max="4101" width="12.42578125" style="3" customWidth="1"/>
    <col min="4102" max="4102" width="10.42578125" style="3" customWidth="1"/>
    <col min="4103" max="4103" width="14.7109375" style="3" customWidth="1"/>
    <col min="4104" max="4105" width="11.7109375" style="3" customWidth="1"/>
    <col min="4106" max="4110" width="12" style="3" customWidth="1"/>
    <col min="4111" max="4345" width="9.140625" style="3"/>
    <col min="4346" max="4346" width="6.85546875" style="3" customWidth="1"/>
    <col min="4347" max="4347" width="31.42578125" style="3" customWidth="1"/>
    <col min="4348" max="4348" width="13.85546875" style="3" customWidth="1"/>
    <col min="4349" max="4349" width="21.28515625" style="3" customWidth="1"/>
    <col min="4350" max="4350" width="16.85546875" style="3" customWidth="1"/>
    <col min="4351" max="4351" width="21.140625" style="3" customWidth="1"/>
    <col min="4352" max="4352" width="10" style="3" customWidth="1"/>
    <col min="4353" max="4353" width="11.42578125" style="3" customWidth="1"/>
    <col min="4354" max="4354" width="11" style="3" customWidth="1"/>
    <col min="4355" max="4355" width="11.85546875" style="3" customWidth="1"/>
    <col min="4356" max="4356" width="7.28515625" style="3" customWidth="1"/>
    <col min="4357" max="4357" width="12.42578125" style="3" customWidth="1"/>
    <col min="4358" max="4358" width="10.42578125" style="3" customWidth="1"/>
    <col min="4359" max="4359" width="14.7109375" style="3" customWidth="1"/>
    <col min="4360" max="4361" width="11.7109375" style="3" customWidth="1"/>
    <col min="4362" max="4366" width="12" style="3" customWidth="1"/>
    <col min="4367" max="4601" width="9.140625" style="3"/>
    <col min="4602" max="4602" width="6.85546875" style="3" customWidth="1"/>
    <col min="4603" max="4603" width="31.42578125" style="3" customWidth="1"/>
    <col min="4604" max="4604" width="13.85546875" style="3" customWidth="1"/>
    <col min="4605" max="4605" width="21.28515625" style="3" customWidth="1"/>
    <col min="4606" max="4606" width="16.85546875" style="3" customWidth="1"/>
    <col min="4607" max="4607" width="21.140625" style="3" customWidth="1"/>
    <col min="4608" max="4608" width="10" style="3" customWidth="1"/>
    <col min="4609" max="4609" width="11.42578125" style="3" customWidth="1"/>
    <col min="4610" max="4610" width="11" style="3" customWidth="1"/>
    <col min="4611" max="4611" width="11.85546875" style="3" customWidth="1"/>
    <col min="4612" max="4612" width="7.28515625" style="3" customWidth="1"/>
    <col min="4613" max="4613" width="12.42578125" style="3" customWidth="1"/>
    <col min="4614" max="4614" width="10.42578125" style="3" customWidth="1"/>
    <col min="4615" max="4615" width="14.7109375" style="3" customWidth="1"/>
    <col min="4616" max="4617" width="11.7109375" style="3" customWidth="1"/>
    <col min="4618" max="4622" width="12" style="3" customWidth="1"/>
    <col min="4623" max="4857" width="9.140625" style="3"/>
    <col min="4858" max="4858" width="6.85546875" style="3" customWidth="1"/>
    <col min="4859" max="4859" width="31.42578125" style="3" customWidth="1"/>
    <col min="4860" max="4860" width="13.85546875" style="3" customWidth="1"/>
    <col min="4861" max="4861" width="21.28515625" style="3" customWidth="1"/>
    <col min="4862" max="4862" width="16.85546875" style="3" customWidth="1"/>
    <col min="4863" max="4863" width="21.140625" style="3" customWidth="1"/>
    <col min="4864" max="4864" width="10" style="3" customWidth="1"/>
    <col min="4865" max="4865" width="11.42578125" style="3" customWidth="1"/>
    <col min="4866" max="4866" width="11" style="3" customWidth="1"/>
    <col min="4867" max="4867" width="11.85546875" style="3" customWidth="1"/>
    <col min="4868" max="4868" width="7.28515625" style="3" customWidth="1"/>
    <col min="4869" max="4869" width="12.42578125" style="3" customWidth="1"/>
    <col min="4870" max="4870" width="10.42578125" style="3" customWidth="1"/>
    <col min="4871" max="4871" width="14.7109375" style="3" customWidth="1"/>
    <col min="4872" max="4873" width="11.7109375" style="3" customWidth="1"/>
    <col min="4874" max="4878" width="12" style="3" customWidth="1"/>
    <col min="4879" max="5113" width="9.140625" style="3"/>
    <col min="5114" max="5114" width="6.85546875" style="3" customWidth="1"/>
    <col min="5115" max="5115" width="31.42578125" style="3" customWidth="1"/>
    <col min="5116" max="5116" width="13.85546875" style="3" customWidth="1"/>
    <col min="5117" max="5117" width="21.28515625" style="3" customWidth="1"/>
    <col min="5118" max="5118" width="16.85546875" style="3" customWidth="1"/>
    <col min="5119" max="5119" width="21.140625" style="3" customWidth="1"/>
    <col min="5120" max="5120" width="10" style="3" customWidth="1"/>
    <col min="5121" max="5121" width="11.42578125" style="3" customWidth="1"/>
    <col min="5122" max="5122" width="11" style="3" customWidth="1"/>
    <col min="5123" max="5123" width="11.85546875" style="3" customWidth="1"/>
    <col min="5124" max="5124" width="7.28515625" style="3" customWidth="1"/>
    <col min="5125" max="5125" width="12.42578125" style="3" customWidth="1"/>
    <col min="5126" max="5126" width="10.42578125" style="3" customWidth="1"/>
    <col min="5127" max="5127" width="14.7109375" style="3" customWidth="1"/>
    <col min="5128" max="5129" width="11.7109375" style="3" customWidth="1"/>
    <col min="5130" max="5134" width="12" style="3" customWidth="1"/>
    <col min="5135" max="5369" width="9.140625" style="3"/>
    <col min="5370" max="5370" width="6.85546875" style="3" customWidth="1"/>
    <col min="5371" max="5371" width="31.42578125" style="3" customWidth="1"/>
    <col min="5372" max="5372" width="13.85546875" style="3" customWidth="1"/>
    <col min="5373" max="5373" width="21.28515625" style="3" customWidth="1"/>
    <col min="5374" max="5374" width="16.85546875" style="3" customWidth="1"/>
    <col min="5375" max="5375" width="21.140625" style="3" customWidth="1"/>
    <col min="5376" max="5376" width="10" style="3" customWidth="1"/>
    <col min="5377" max="5377" width="11.42578125" style="3" customWidth="1"/>
    <col min="5378" max="5378" width="11" style="3" customWidth="1"/>
    <col min="5379" max="5379" width="11.85546875" style="3" customWidth="1"/>
    <col min="5380" max="5380" width="7.28515625" style="3" customWidth="1"/>
    <col min="5381" max="5381" width="12.42578125" style="3" customWidth="1"/>
    <col min="5382" max="5382" width="10.42578125" style="3" customWidth="1"/>
    <col min="5383" max="5383" width="14.7109375" style="3" customWidth="1"/>
    <col min="5384" max="5385" width="11.7109375" style="3" customWidth="1"/>
    <col min="5386" max="5390" width="12" style="3" customWidth="1"/>
    <col min="5391" max="5625" width="9.140625" style="3"/>
    <col min="5626" max="5626" width="6.85546875" style="3" customWidth="1"/>
    <col min="5627" max="5627" width="31.42578125" style="3" customWidth="1"/>
    <col min="5628" max="5628" width="13.85546875" style="3" customWidth="1"/>
    <col min="5629" max="5629" width="21.28515625" style="3" customWidth="1"/>
    <col min="5630" max="5630" width="16.85546875" style="3" customWidth="1"/>
    <col min="5631" max="5631" width="21.140625" style="3" customWidth="1"/>
    <col min="5632" max="5632" width="10" style="3" customWidth="1"/>
    <col min="5633" max="5633" width="11.42578125" style="3" customWidth="1"/>
    <col min="5634" max="5634" width="11" style="3" customWidth="1"/>
    <col min="5635" max="5635" width="11.85546875" style="3" customWidth="1"/>
    <col min="5636" max="5636" width="7.28515625" style="3" customWidth="1"/>
    <col min="5637" max="5637" width="12.42578125" style="3" customWidth="1"/>
    <col min="5638" max="5638" width="10.42578125" style="3" customWidth="1"/>
    <col min="5639" max="5639" width="14.7109375" style="3" customWidth="1"/>
    <col min="5640" max="5641" width="11.7109375" style="3" customWidth="1"/>
    <col min="5642" max="5646" width="12" style="3" customWidth="1"/>
    <col min="5647" max="5881" width="9.140625" style="3"/>
    <col min="5882" max="5882" width="6.85546875" style="3" customWidth="1"/>
    <col min="5883" max="5883" width="31.42578125" style="3" customWidth="1"/>
    <col min="5884" max="5884" width="13.85546875" style="3" customWidth="1"/>
    <col min="5885" max="5885" width="21.28515625" style="3" customWidth="1"/>
    <col min="5886" max="5886" width="16.85546875" style="3" customWidth="1"/>
    <col min="5887" max="5887" width="21.140625" style="3" customWidth="1"/>
    <col min="5888" max="5888" width="10" style="3" customWidth="1"/>
    <col min="5889" max="5889" width="11.42578125" style="3" customWidth="1"/>
    <col min="5890" max="5890" width="11" style="3" customWidth="1"/>
    <col min="5891" max="5891" width="11.85546875" style="3" customWidth="1"/>
    <col min="5892" max="5892" width="7.28515625" style="3" customWidth="1"/>
    <col min="5893" max="5893" width="12.42578125" style="3" customWidth="1"/>
    <col min="5894" max="5894" width="10.42578125" style="3" customWidth="1"/>
    <col min="5895" max="5895" width="14.7109375" style="3" customWidth="1"/>
    <col min="5896" max="5897" width="11.7109375" style="3" customWidth="1"/>
    <col min="5898" max="5902" width="12" style="3" customWidth="1"/>
    <col min="5903" max="6137" width="9.140625" style="3"/>
    <col min="6138" max="6138" width="6.85546875" style="3" customWidth="1"/>
    <col min="6139" max="6139" width="31.42578125" style="3" customWidth="1"/>
    <col min="6140" max="6140" width="13.85546875" style="3" customWidth="1"/>
    <col min="6141" max="6141" width="21.28515625" style="3" customWidth="1"/>
    <col min="6142" max="6142" width="16.85546875" style="3" customWidth="1"/>
    <col min="6143" max="6143" width="21.140625" style="3" customWidth="1"/>
    <col min="6144" max="6144" width="10" style="3" customWidth="1"/>
    <col min="6145" max="6145" width="11.42578125" style="3" customWidth="1"/>
    <col min="6146" max="6146" width="11" style="3" customWidth="1"/>
    <col min="6147" max="6147" width="11.85546875" style="3" customWidth="1"/>
    <col min="6148" max="6148" width="7.28515625" style="3" customWidth="1"/>
    <col min="6149" max="6149" width="12.42578125" style="3" customWidth="1"/>
    <col min="6150" max="6150" width="10.42578125" style="3" customWidth="1"/>
    <col min="6151" max="6151" width="14.7109375" style="3" customWidth="1"/>
    <col min="6152" max="6153" width="11.7109375" style="3" customWidth="1"/>
    <col min="6154" max="6158" width="12" style="3" customWidth="1"/>
    <col min="6159" max="6393" width="9.140625" style="3"/>
    <col min="6394" max="6394" width="6.85546875" style="3" customWidth="1"/>
    <col min="6395" max="6395" width="31.42578125" style="3" customWidth="1"/>
    <col min="6396" max="6396" width="13.85546875" style="3" customWidth="1"/>
    <col min="6397" max="6397" width="21.28515625" style="3" customWidth="1"/>
    <col min="6398" max="6398" width="16.85546875" style="3" customWidth="1"/>
    <col min="6399" max="6399" width="21.140625" style="3" customWidth="1"/>
    <col min="6400" max="6400" width="10" style="3" customWidth="1"/>
    <col min="6401" max="6401" width="11.42578125" style="3" customWidth="1"/>
    <col min="6402" max="6402" width="11" style="3" customWidth="1"/>
    <col min="6403" max="6403" width="11.85546875" style="3" customWidth="1"/>
    <col min="6404" max="6404" width="7.28515625" style="3" customWidth="1"/>
    <col min="6405" max="6405" width="12.42578125" style="3" customWidth="1"/>
    <col min="6406" max="6406" width="10.42578125" style="3" customWidth="1"/>
    <col min="6407" max="6407" width="14.7109375" style="3" customWidth="1"/>
    <col min="6408" max="6409" width="11.7109375" style="3" customWidth="1"/>
    <col min="6410" max="6414" width="12" style="3" customWidth="1"/>
    <col min="6415" max="6649" width="9.140625" style="3"/>
    <col min="6650" max="6650" width="6.85546875" style="3" customWidth="1"/>
    <col min="6651" max="6651" width="31.42578125" style="3" customWidth="1"/>
    <col min="6652" max="6652" width="13.85546875" style="3" customWidth="1"/>
    <col min="6653" max="6653" width="21.28515625" style="3" customWidth="1"/>
    <col min="6654" max="6654" width="16.85546875" style="3" customWidth="1"/>
    <col min="6655" max="6655" width="21.140625" style="3" customWidth="1"/>
    <col min="6656" max="6656" width="10" style="3" customWidth="1"/>
    <col min="6657" max="6657" width="11.42578125" style="3" customWidth="1"/>
    <col min="6658" max="6658" width="11" style="3" customWidth="1"/>
    <col min="6659" max="6659" width="11.85546875" style="3" customWidth="1"/>
    <col min="6660" max="6660" width="7.28515625" style="3" customWidth="1"/>
    <col min="6661" max="6661" width="12.42578125" style="3" customWidth="1"/>
    <col min="6662" max="6662" width="10.42578125" style="3" customWidth="1"/>
    <col min="6663" max="6663" width="14.7109375" style="3" customWidth="1"/>
    <col min="6664" max="6665" width="11.7109375" style="3" customWidth="1"/>
    <col min="6666" max="6670" width="12" style="3" customWidth="1"/>
    <col min="6671" max="6905" width="9.140625" style="3"/>
    <col min="6906" max="6906" width="6.85546875" style="3" customWidth="1"/>
    <col min="6907" max="6907" width="31.42578125" style="3" customWidth="1"/>
    <col min="6908" max="6908" width="13.85546875" style="3" customWidth="1"/>
    <col min="6909" max="6909" width="21.28515625" style="3" customWidth="1"/>
    <col min="6910" max="6910" width="16.85546875" style="3" customWidth="1"/>
    <col min="6911" max="6911" width="21.140625" style="3" customWidth="1"/>
    <col min="6912" max="6912" width="10" style="3" customWidth="1"/>
    <col min="6913" max="6913" width="11.42578125" style="3" customWidth="1"/>
    <col min="6914" max="6914" width="11" style="3" customWidth="1"/>
    <col min="6915" max="6915" width="11.85546875" style="3" customWidth="1"/>
    <col min="6916" max="6916" width="7.28515625" style="3" customWidth="1"/>
    <col min="6917" max="6917" width="12.42578125" style="3" customWidth="1"/>
    <col min="6918" max="6918" width="10.42578125" style="3" customWidth="1"/>
    <col min="6919" max="6919" width="14.7109375" style="3" customWidth="1"/>
    <col min="6920" max="6921" width="11.7109375" style="3" customWidth="1"/>
    <col min="6922" max="6926" width="12" style="3" customWidth="1"/>
    <col min="6927" max="7161" width="9.140625" style="3"/>
    <col min="7162" max="7162" width="6.85546875" style="3" customWidth="1"/>
    <col min="7163" max="7163" width="31.42578125" style="3" customWidth="1"/>
    <col min="7164" max="7164" width="13.85546875" style="3" customWidth="1"/>
    <col min="7165" max="7165" width="21.28515625" style="3" customWidth="1"/>
    <col min="7166" max="7166" width="16.85546875" style="3" customWidth="1"/>
    <col min="7167" max="7167" width="21.140625" style="3" customWidth="1"/>
    <col min="7168" max="7168" width="10" style="3" customWidth="1"/>
    <col min="7169" max="7169" width="11.42578125" style="3" customWidth="1"/>
    <col min="7170" max="7170" width="11" style="3" customWidth="1"/>
    <col min="7171" max="7171" width="11.85546875" style="3" customWidth="1"/>
    <col min="7172" max="7172" width="7.28515625" style="3" customWidth="1"/>
    <col min="7173" max="7173" width="12.42578125" style="3" customWidth="1"/>
    <col min="7174" max="7174" width="10.42578125" style="3" customWidth="1"/>
    <col min="7175" max="7175" width="14.7109375" style="3" customWidth="1"/>
    <col min="7176" max="7177" width="11.7109375" style="3" customWidth="1"/>
    <col min="7178" max="7182" width="12" style="3" customWidth="1"/>
    <col min="7183" max="7417" width="9.140625" style="3"/>
    <col min="7418" max="7418" width="6.85546875" style="3" customWidth="1"/>
    <col min="7419" max="7419" width="31.42578125" style="3" customWidth="1"/>
    <col min="7420" max="7420" width="13.85546875" style="3" customWidth="1"/>
    <col min="7421" max="7421" width="21.28515625" style="3" customWidth="1"/>
    <col min="7422" max="7422" width="16.85546875" style="3" customWidth="1"/>
    <col min="7423" max="7423" width="21.140625" style="3" customWidth="1"/>
    <col min="7424" max="7424" width="10" style="3" customWidth="1"/>
    <col min="7425" max="7425" width="11.42578125" style="3" customWidth="1"/>
    <col min="7426" max="7426" width="11" style="3" customWidth="1"/>
    <col min="7427" max="7427" width="11.85546875" style="3" customWidth="1"/>
    <col min="7428" max="7428" width="7.28515625" style="3" customWidth="1"/>
    <col min="7429" max="7429" width="12.42578125" style="3" customWidth="1"/>
    <col min="7430" max="7430" width="10.42578125" style="3" customWidth="1"/>
    <col min="7431" max="7431" width="14.7109375" style="3" customWidth="1"/>
    <col min="7432" max="7433" width="11.7109375" style="3" customWidth="1"/>
    <col min="7434" max="7438" width="12" style="3" customWidth="1"/>
    <col min="7439" max="7673" width="9.140625" style="3"/>
    <col min="7674" max="7674" width="6.85546875" style="3" customWidth="1"/>
    <col min="7675" max="7675" width="31.42578125" style="3" customWidth="1"/>
    <col min="7676" max="7676" width="13.85546875" style="3" customWidth="1"/>
    <col min="7677" max="7677" width="21.28515625" style="3" customWidth="1"/>
    <col min="7678" max="7678" width="16.85546875" style="3" customWidth="1"/>
    <col min="7679" max="7679" width="21.140625" style="3" customWidth="1"/>
    <col min="7680" max="7680" width="10" style="3" customWidth="1"/>
    <col min="7681" max="7681" width="11.42578125" style="3" customWidth="1"/>
    <col min="7682" max="7682" width="11" style="3" customWidth="1"/>
    <col min="7683" max="7683" width="11.85546875" style="3" customWidth="1"/>
    <col min="7684" max="7684" width="7.28515625" style="3" customWidth="1"/>
    <col min="7685" max="7685" width="12.42578125" style="3" customWidth="1"/>
    <col min="7686" max="7686" width="10.42578125" style="3" customWidth="1"/>
    <col min="7687" max="7687" width="14.7109375" style="3" customWidth="1"/>
    <col min="7688" max="7689" width="11.7109375" style="3" customWidth="1"/>
    <col min="7690" max="7694" width="12" style="3" customWidth="1"/>
    <col min="7695" max="7929" width="9.140625" style="3"/>
    <col min="7930" max="7930" width="6.85546875" style="3" customWidth="1"/>
    <col min="7931" max="7931" width="31.42578125" style="3" customWidth="1"/>
    <col min="7932" max="7932" width="13.85546875" style="3" customWidth="1"/>
    <col min="7933" max="7933" width="21.28515625" style="3" customWidth="1"/>
    <col min="7934" max="7934" width="16.85546875" style="3" customWidth="1"/>
    <col min="7935" max="7935" width="21.140625" style="3" customWidth="1"/>
    <col min="7936" max="7936" width="10" style="3" customWidth="1"/>
    <col min="7937" max="7937" width="11.42578125" style="3" customWidth="1"/>
    <col min="7938" max="7938" width="11" style="3" customWidth="1"/>
    <col min="7939" max="7939" width="11.85546875" style="3" customWidth="1"/>
    <col min="7940" max="7940" width="7.28515625" style="3" customWidth="1"/>
    <col min="7941" max="7941" width="12.42578125" style="3" customWidth="1"/>
    <col min="7942" max="7942" width="10.42578125" style="3" customWidth="1"/>
    <col min="7943" max="7943" width="14.7109375" style="3" customWidth="1"/>
    <col min="7944" max="7945" width="11.7109375" style="3" customWidth="1"/>
    <col min="7946" max="7950" width="12" style="3" customWidth="1"/>
    <col min="7951" max="8185" width="9.140625" style="3"/>
    <col min="8186" max="8186" width="6.85546875" style="3" customWidth="1"/>
    <col min="8187" max="8187" width="31.42578125" style="3" customWidth="1"/>
    <col min="8188" max="8188" width="13.85546875" style="3" customWidth="1"/>
    <col min="8189" max="8189" width="21.28515625" style="3" customWidth="1"/>
    <col min="8190" max="8190" width="16.85546875" style="3" customWidth="1"/>
    <col min="8191" max="8191" width="21.140625" style="3" customWidth="1"/>
    <col min="8192" max="8192" width="10" style="3" customWidth="1"/>
    <col min="8193" max="8193" width="11.42578125" style="3" customWidth="1"/>
    <col min="8194" max="8194" width="11" style="3" customWidth="1"/>
    <col min="8195" max="8195" width="11.85546875" style="3" customWidth="1"/>
    <col min="8196" max="8196" width="7.28515625" style="3" customWidth="1"/>
    <col min="8197" max="8197" width="12.42578125" style="3" customWidth="1"/>
    <col min="8198" max="8198" width="10.42578125" style="3" customWidth="1"/>
    <col min="8199" max="8199" width="14.7109375" style="3" customWidth="1"/>
    <col min="8200" max="8201" width="11.7109375" style="3" customWidth="1"/>
    <col min="8202" max="8206" width="12" style="3" customWidth="1"/>
    <col min="8207" max="8441" width="9.140625" style="3"/>
    <col min="8442" max="8442" width="6.85546875" style="3" customWidth="1"/>
    <col min="8443" max="8443" width="31.42578125" style="3" customWidth="1"/>
    <col min="8444" max="8444" width="13.85546875" style="3" customWidth="1"/>
    <col min="8445" max="8445" width="21.28515625" style="3" customWidth="1"/>
    <col min="8446" max="8446" width="16.85546875" style="3" customWidth="1"/>
    <col min="8447" max="8447" width="21.140625" style="3" customWidth="1"/>
    <col min="8448" max="8448" width="10" style="3" customWidth="1"/>
    <col min="8449" max="8449" width="11.42578125" style="3" customWidth="1"/>
    <col min="8450" max="8450" width="11" style="3" customWidth="1"/>
    <col min="8451" max="8451" width="11.85546875" style="3" customWidth="1"/>
    <col min="8452" max="8452" width="7.28515625" style="3" customWidth="1"/>
    <col min="8453" max="8453" width="12.42578125" style="3" customWidth="1"/>
    <col min="8454" max="8454" width="10.42578125" style="3" customWidth="1"/>
    <col min="8455" max="8455" width="14.7109375" style="3" customWidth="1"/>
    <col min="8456" max="8457" width="11.7109375" style="3" customWidth="1"/>
    <col min="8458" max="8462" width="12" style="3" customWidth="1"/>
    <col min="8463" max="8697" width="9.140625" style="3"/>
    <col min="8698" max="8698" width="6.85546875" style="3" customWidth="1"/>
    <col min="8699" max="8699" width="31.42578125" style="3" customWidth="1"/>
    <col min="8700" max="8700" width="13.85546875" style="3" customWidth="1"/>
    <col min="8701" max="8701" width="21.28515625" style="3" customWidth="1"/>
    <col min="8702" max="8702" width="16.85546875" style="3" customWidth="1"/>
    <col min="8703" max="8703" width="21.140625" style="3" customWidth="1"/>
    <col min="8704" max="8704" width="10" style="3" customWidth="1"/>
    <col min="8705" max="8705" width="11.42578125" style="3" customWidth="1"/>
    <col min="8706" max="8706" width="11" style="3" customWidth="1"/>
    <col min="8707" max="8707" width="11.85546875" style="3" customWidth="1"/>
    <col min="8708" max="8708" width="7.28515625" style="3" customWidth="1"/>
    <col min="8709" max="8709" width="12.42578125" style="3" customWidth="1"/>
    <col min="8710" max="8710" width="10.42578125" style="3" customWidth="1"/>
    <col min="8711" max="8711" width="14.7109375" style="3" customWidth="1"/>
    <col min="8712" max="8713" width="11.7109375" style="3" customWidth="1"/>
    <col min="8714" max="8718" width="12" style="3" customWidth="1"/>
    <col min="8719" max="8953" width="9.140625" style="3"/>
    <col min="8954" max="8954" width="6.85546875" style="3" customWidth="1"/>
    <col min="8955" max="8955" width="31.42578125" style="3" customWidth="1"/>
    <col min="8956" max="8956" width="13.85546875" style="3" customWidth="1"/>
    <col min="8957" max="8957" width="21.28515625" style="3" customWidth="1"/>
    <col min="8958" max="8958" width="16.85546875" style="3" customWidth="1"/>
    <col min="8959" max="8959" width="21.140625" style="3" customWidth="1"/>
    <col min="8960" max="8960" width="10" style="3" customWidth="1"/>
    <col min="8961" max="8961" width="11.42578125" style="3" customWidth="1"/>
    <col min="8962" max="8962" width="11" style="3" customWidth="1"/>
    <col min="8963" max="8963" width="11.85546875" style="3" customWidth="1"/>
    <col min="8964" max="8964" width="7.28515625" style="3" customWidth="1"/>
    <col min="8965" max="8965" width="12.42578125" style="3" customWidth="1"/>
    <col min="8966" max="8966" width="10.42578125" style="3" customWidth="1"/>
    <col min="8967" max="8967" width="14.7109375" style="3" customWidth="1"/>
    <col min="8968" max="8969" width="11.7109375" style="3" customWidth="1"/>
    <col min="8970" max="8974" width="12" style="3" customWidth="1"/>
    <col min="8975" max="9209" width="9.140625" style="3"/>
    <col min="9210" max="9210" width="6.85546875" style="3" customWidth="1"/>
    <col min="9211" max="9211" width="31.42578125" style="3" customWidth="1"/>
    <col min="9212" max="9212" width="13.85546875" style="3" customWidth="1"/>
    <col min="9213" max="9213" width="21.28515625" style="3" customWidth="1"/>
    <col min="9214" max="9214" width="16.85546875" style="3" customWidth="1"/>
    <col min="9215" max="9215" width="21.140625" style="3" customWidth="1"/>
    <col min="9216" max="9216" width="10" style="3" customWidth="1"/>
    <col min="9217" max="9217" width="11.42578125" style="3" customWidth="1"/>
    <col min="9218" max="9218" width="11" style="3" customWidth="1"/>
    <col min="9219" max="9219" width="11.85546875" style="3" customWidth="1"/>
    <col min="9220" max="9220" width="7.28515625" style="3" customWidth="1"/>
    <col min="9221" max="9221" width="12.42578125" style="3" customWidth="1"/>
    <col min="9222" max="9222" width="10.42578125" style="3" customWidth="1"/>
    <col min="9223" max="9223" width="14.7109375" style="3" customWidth="1"/>
    <col min="9224" max="9225" width="11.7109375" style="3" customWidth="1"/>
    <col min="9226" max="9230" width="12" style="3" customWidth="1"/>
    <col min="9231" max="9465" width="9.140625" style="3"/>
    <col min="9466" max="9466" width="6.85546875" style="3" customWidth="1"/>
    <col min="9467" max="9467" width="31.42578125" style="3" customWidth="1"/>
    <col min="9468" max="9468" width="13.85546875" style="3" customWidth="1"/>
    <col min="9469" max="9469" width="21.28515625" style="3" customWidth="1"/>
    <col min="9470" max="9470" width="16.85546875" style="3" customWidth="1"/>
    <col min="9471" max="9471" width="21.140625" style="3" customWidth="1"/>
    <col min="9472" max="9472" width="10" style="3" customWidth="1"/>
    <col min="9473" max="9473" width="11.42578125" style="3" customWidth="1"/>
    <col min="9474" max="9474" width="11" style="3" customWidth="1"/>
    <col min="9475" max="9475" width="11.85546875" style="3" customWidth="1"/>
    <col min="9476" max="9476" width="7.28515625" style="3" customWidth="1"/>
    <col min="9477" max="9477" width="12.42578125" style="3" customWidth="1"/>
    <col min="9478" max="9478" width="10.42578125" style="3" customWidth="1"/>
    <col min="9479" max="9479" width="14.7109375" style="3" customWidth="1"/>
    <col min="9480" max="9481" width="11.7109375" style="3" customWidth="1"/>
    <col min="9482" max="9486" width="12" style="3" customWidth="1"/>
    <col min="9487" max="9721" width="9.140625" style="3"/>
    <col min="9722" max="9722" width="6.85546875" style="3" customWidth="1"/>
    <col min="9723" max="9723" width="31.42578125" style="3" customWidth="1"/>
    <col min="9724" max="9724" width="13.85546875" style="3" customWidth="1"/>
    <col min="9725" max="9725" width="21.28515625" style="3" customWidth="1"/>
    <col min="9726" max="9726" width="16.85546875" style="3" customWidth="1"/>
    <col min="9727" max="9727" width="21.140625" style="3" customWidth="1"/>
    <col min="9728" max="9728" width="10" style="3" customWidth="1"/>
    <col min="9729" max="9729" width="11.42578125" style="3" customWidth="1"/>
    <col min="9730" max="9730" width="11" style="3" customWidth="1"/>
    <col min="9731" max="9731" width="11.85546875" style="3" customWidth="1"/>
    <col min="9732" max="9732" width="7.28515625" style="3" customWidth="1"/>
    <col min="9733" max="9733" width="12.42578125" style="3" customWidth="1"/>
    <col min="9734" max="9734" width="10.42578125" style="3" customWidth="1"/>
    <col min="9735" max="9735" width="14.7109375" style="3" customWidth="1"/>
    <col min="9736" max="9737" width="11.7109375" style="3" customWidth="1"/>
    <col min="9738" max="9742" width="12" style="3" customWidth="1"/>
    <col min="9743" max="9977" width="9.140625" style="3"/>
    <col min="9978" max="9978" width="6.85546875" style="3" customWidth="1"/>
    <col min="9979" max="9979" width="31.42578125" style="3" customWidth="1"/>
    <col min="9980" max="9980" width="13.85546875" style="3" customWidth="1"/>
    <col min="9981" max="9981" width="21.28515625" style="3" customWidth="1"/>
    <col min="9982" max="9982" width="16.85546875" style="3" customWidth="1"/>
    <col min="9983" max="9983" width="21.140625" style="3" customWidth="1"/>
    <col min="9984" max="9984" width="10" style="3" customWidth="1"/>
    <col min="9985" max="9985" width="11.42578125" style="3" customWidth="1"/>
    <col min="9986" max="9986" width="11" style="3" customWidth="1"/>
    <col min="9987" max="9987" width="11.85546875" style="3" customWidth="1"/>
    <col min="9988" max="9988" width="7.28515625" style="3" customWidth="1"/>
    <col min="9989" max="9989" width="12.42578125" style="3" customWidth="1"/>
    <col min="9990" max="9990" width="10.42578125" style="3" customWidth="1"/>
    <col min="9991" max="9991" width="14.7109375" style="3" customWidth="1"/>
    <col min="9992" max="9993" width="11.7109375" style="3" customWidth="1"/>
    <col min="9994" max="9998" width="12" style="3" customWidth="1"/>
    <col min="9999" max="10233" width="9.140625" style="3"/>
    <col min="10234" max="10234" width="6.85546875" style="3" customWidth="1"/>
    <col min="10235" max="10235" width="31.42578125" style="3" customWidth="1"/>
    <col min="10236" max="10236" width="13.85546875" style="3" customWidth="1"/>
    <col min="10237" max="10237" width="21.28515625" style="3" customWidth="1"/>
    <col min="10238" max="10238" width="16.85546875" style="3" customWidth="1"/>
    <col min="10239" max="10239" width="21.140625" style="3" customWidth="1"/>
    <col min="10240" max="10240" width="10" style="3" customWidth="1"/>
    <col min="10241" max="10241" width="11.42578125" style="3" customWidth="1"/>
    <col min="10242" max="10242" width="11" style="3" customWidth="1"/>
    <col min="10243" max="10243" width="11.85546875" style="3" customWidth="1"/>
    <col min="10244" max="10244" width="7.28515625" style="3" customWidth="1"/>
    <col min="10245" max="10245" width="12.42578125" style="3" customWidth="1"/>
    <col min="10246" max="10246" width="10.42578125" style="3" customWidth="1"/>
    <col min="10247" max="10247" width="14.7109375" style="3" customWidth="1"/>
    <col min="10248" max="10249" width="11.7109375" style="3" customWidth="1"/>
    <col min="10250" max="10254" width="12" style="3" customWidth="1"/>
    <col min="10255" max="10489" width="9.140625" style="3"/>
    <col min="10490" max="10490" width="6.85546875" style="3" customWidth="1"/>
    <col min="10491" max="10491" width="31.42578125" style="3" customWidth="1"/>
    <col min="10492" max="10492" width="13.85546875" style="3" customWidth="1"/>
    <col min="10493" max="10493" width="21.28515625" style="3" customWidth="1"/>
    <col min="10494" max="10494" width="16.85546875" style="3" customWidth="1"/>
    <col min="10495" max="10495" width="21.140625" style="3" customWidth="1"/>
    <col min="10496" max="10496" width="10" style="3" customWidth="1"/>
    <col min="10497" max="10497" width="11.42578125" style="3" customWidth="1"/>
    <col min="10498" max="10498" width="11" style="3" customWidth="1"/>
    <col min="10499" max="10499" width="11.85546875" style="3" customWidth="1"/>
    <col min="10500" max="10500" width="7.28515625" style="3" customWidth="1"/>
    <col min="10501" max="10501" width="12.42578125" style="3" customWidth="1"/>
    <col min="10502" max="10502" width="10.42578125" style="3" customWidth="1"/>
    <col min="10503" max="10503" width="14.7109375" style="3" customWidth="1"/>
    <col min="10504" max="10505" width="11.7109375" style="3" customWidth="1"/>
    <col min="10506" max="10510" width="12" style="3" customWidth="1"/>
    <col min="10511" max="10745" width="9.140625" style="3"/>
    <col min="10746" max="10746" width="6.85546875" style="3" customWidth="1"/>
    <col min="10747" max="10747" width="31.42578125" style="3" customWidth="1"/>
    <col min="10748" max="10748" width="13.85546875" style="3" customWidth="1"/>
    <col min="10749" max="10749" width="21.28515625" style="3" customWidth="1"/>
    <col min="10750" max="10750" width="16.85546875" style="3" customWidth="1"/>
    <col min="10751" max="10751" width="21.140625" style="3" customWidth="1"/>
    <col min="10752" max="10752" width="10" style="3" customWidth="1"/>
    <col min="10753" max="10753" width="11.42578125" style="3" customWidth="1"/>
    <col min="10754" max="10754" width="11" style="3" customWidth="1"/>
    <col min="10755" max="10755" width="11.85546875" style="3" customWidth="1"/>
    <col min="10756" max="10756" width="7.28515625" style="3" customWidth="1"/>
    <col min="10757" max="10757" width="12.42578125" style="3" customWidth="1"/>
    <col min="10758" max="10758" width="10.42578125" style="3" customWidth="1"/>
    <col min="10759" max="10759" width="14.7109375" style="3" customWidth="1"/>
    <col min="10760" max="10761" width="11.7109375" style="3" customWidth="1"/>
    <col min="10762" max="10766" width="12" style="3" customWidth="1"/>
    <col min="10767" max="11001" width="9.140625" style="3"/>
    <col min="11002" max="11002" width="6.85546875" style="3" customWidth="1"/>
    <col min="11003" max="11003" width="31.42578125" style="3" customWidth="1"/>
    <col min="11004" max="11004" width="13.85546875" style="3" customWidth="1"/>
    <col min="11005" max="11005" width="21.28515625" style="3" customWidth="1"/>
    <col min="11006" max="11006" width="16.85546875" style="3" customWidth="1"/>
    <col min="11007" max="11007" width="21.140625" style="3" customWidth="1"/>
    <col min="11008" max="11008" width="10" style="3" customWidth="1"/>
    <col min="11009" max="11009" width="11.42578125" style="3" customWidth="1"/>
    <col min="11010" max="11010" width="11" style="3" customWidth="1"/>
    <col min="11011" max="11011" width="11.85546875" style="3" customWidth="1"/>
    <col min="11012" max="11012" width="7.28515625" style="3" customWidth="1"/>
    <col min="11013" max="11013" width="12.42578125" style="3" customWidth="1"/>
    <col min="11014" max="11014" width="10.42578125" style="3" customWidth="1"/>
    <col min="11015" max="11015" width="14.7109375" style="3" customWidth="1"/>
    <col min="11016" max="11017" width="11.7109375" style="3" customWidth="1"/>
    <col min="11018" max="11022" width="12" style="3" customWidth="1"/>
    <col min="11023" max="11257" width="9.140625" style="3"/>
    <col min="11258" max="11258" width="6.85546875" style="3" customWidth="1"/>
    <col min="11259" max="11259" width="31.42578125" style="3" customWidth="1"/>
    <col min="11260" max="11260" width="13.85546875" style="3" customWidth="1"/>
    <col min="11261" max="11261" width="21.28515625" style="3" customWidth="1"/>
    <col min="11262" max="11262" width="16.85546875" style="3" customWidth="1"/>
    <col min="11263" max="11263" width="21.140625" style="3" customWidth="1"/>
    <col min="11264" max="11264" width="10" style="3" customWidth="1"/>
    <col min="11265" max="11265" width="11.42578125" style="3" customWidth="1"/>
    <col min="11266" max="11266" width="11" style="3" customWidth="1"/>
    <col min="11267" max="11267" width="11.85546875" style="3" customWidth="1"/>
    <col min="11268" max="11268" width="7.28515625" style="3" customWidth="1"/>
    <col min="11269" max="11269" width="12.42578125" style="3" customWidth="1"/>
    <col min="11270" max="11270" width="10.42578125" style="3" customWidth="1"/>
    <col min="11271" max="11271" width="14.7109375" style="3" customWidth="1"/>
    <col min="11272" max="11273" width="11.7109375" style="3" customWidth="1"/>
    <col min="11274" max="11278" width="12" style="3" customWidth="1"/>
    <col min="11279" max="11513" width="9.140625" style="3"/>
    <col min="11514" max="11514" width="6.85546875" style="3" customWidth="1"/>
    <col min="11515" max="11515" width="31.42578125" style="3" customWidth="1"/>
    <col min="11516" max="11516" width="13.85546875" style="3" customWidth="1"/>
    <col min="11517" max="11517" width="21.28515625" style="3" customWidth="1"/>
    <col min="11518" max="11518" width="16.85546875" style="3" customWidth="1"/>
    <col min="11519" max="11519" width="21.140625" style="3" customWidth="1"/>
    <col min="11520" max="11520" width="10" style="3" customWidth="1"/>
    <col min="11521" max="11521" width="11.42578125" style="3" customWidth="1"/>
    <col min="11522" max="11522" width="11" style="3" customWidth="1"/>
    <col min="11523" max="11523" width="11.85546875" style="3" customWidth="1"/>
    <col min="11524" max="11524" width="7.28515625" style="3" customWidth="1"/>
    <col min="11525" max="11525" width="12.42578125" style="3" customWidth="1"/>
    <col min="11526" max="11526" width="10.42578125" style="3" customWidth="1"/>
    <col min="11527" max="11527" width="14.7109375" style="3" customWidth="1"/>
    <col min="11528" max="11529" width="11.7109375" style="3" customWidth="1"/>
    <col min="11530" max="11534" width="12" style="3" customWidth="1"/>
    <col min="11535" max="11769" width="9.140625" style="3"/>
    <col min="11770" max="11770" width="6.85546875" style="3" customWidth="1"/>
    <col min="11771" max="11771" width="31.42578125" style="3" customWidth="1"/>
    <col min="11772" max="11772" width="13.85546875" style="3" customWidth="1"/>
    <col min="11773" max="11773" width="21.28515625" style="3" customWidth="1"/>
    <col min="11774" max="11774" width="16.85546875" style="3" customWidth="1"/>
    <col min="11775" max="11775" width="21.140625" style="3" customWidth="1"/>
    <col min="11776" max="11776" width="10" style="3" customWidth="1"/>
    <col min="11777" max="11777" width="11.42578125" style="3" customWidth="1"/>
    <col min="11778" max="11778" width="11" style="3" customWidth="1"/>
    <col min="11779" max="11779" width="11.85546875" style="3" customWidth="1"/>
    <col min="11780" max="11780" width="7.28515625" style="3" customWidth="1"/>
    <col min="11781" max="11781" width="12.42578125" style="3" customWidth="1"/>
    <col min="11782" max="11782" width="10.42578125" style="3" customWidth="1"/>
    <col min="11783" max="11783" width="14.7109375" style="3" customWidth="1"/>
    <col min="11784" max="11785" width="11.7109375" style="3" customWidth="1"/>
    <col min="11786" max="11790" width="12" style="3" customWidth="1"/>
    <col min="11791" max="12025" width="9.140625" style="3"/>
    <col min="12026" max="12026" width="6.85546875" style="3" customWidth="1"/>
    <col min="12027" max="12027" width="31.42578125" style="3" customWidth="1"/>
    <col min="12028" max="12028" width="13.85546875" style="3" customWidth="1"/>
    <col min="12029" max="12029" width="21.28515625" style="3" customWidth="1"/>
    <col min="12030" max="12030" width="16.85546875" style="3" customWidth="1"/>
    <col min="12031" max="12031" width="21.140625" style="3" customWidth="1"/>
    <col min="12032" max="12032" width="10" style="3" customWidth="1"/>
    <col min="12033" max="12033" width="11.42578125" style="3" customWidth="1"/>
    <col min="12034" max="12034" width="11" style="3" customWidth="1"/>
    <col min="12035" max="12035" width="11.85546875" style="3" customWidth="1"/>
    <col min="12036" max="12036" width="7.28515625" style="3" customWidth="1"/>
    <col min="12037" max="12037" width="12.42578125" style="3" customWidth="1"/>
    <col min="12038" max="12038" width="10.42578125" style="3" customWidth="1"/>
    <col min="12039" max="12039" width="14.7109375" style="3" customWidth="1"/>
    <col min="12040" max="12041" width="11.7109375" style="3" customWidth="1"/>
    <col min="12042" max="12046" width="12" style="3" customWidth="1"/>
    <col min="12047" max="12281" width="9.140625" style="3"/>
    <col min="12282" max="12282" width="6.85546875" style="3" customWidth="1"/>
    <col min="12283" max="12283" width="31.42578125" style="3" customWidth="1"/>
    <col min="12284" max="12284" width="13.85546875" style="3" customWidth="1"/>
    <col min="12285" max="12285" width="21.28515625" style="3" customWidth="1"/>
    <col min="12286" max="12286" width="16.85546875" style="3" customWidth="1"/>
    <col min="12287" max="12287" width="21.140625" style="3" customWidth="1"/>
    <col min="12288" max="12288" width="10" style="3" customWidth="1"/>
    <col min="12289" max="12289" width="11.42578125" style="3" customWidth="1"/>
    <col min="12290" max="12290" width="11" style="3" customWidth="1"/>
    <col min="12291" max="12291" width="11.85546875" style="3" customWidth="1"/>
    <col min="12292" max="12292" width="7.28515625" style="3" customWidth="1"/>
    <col min="12293" max="12293" width="12.42578125" style="3" customWidth="1"/>
    <col min="12294" max="12294" width="10.42578125" style="3" customWidth="1"/>
    <col min="12295" max="12295" width="14.7109375" style="3" customWidth="1"/>
    <col min="12296" max="12297" width="11.7109375" style="3" customWidth="1"/>
    <col min="12298" max="12302" width="12" style="3" customWidth="1"/>
    <col min="12303" max="12537" width="9.140625" style="3"/>
    <col min="12538" max="12538" width="6.85546875" style="3" customWidth="1"/>
    <col min="12539" max="12539" width="31.42578125" style="3" customWidth="1"/>
    <col min="12540" max="12540" width="13.85546875" style="3" customWidth="1"/>
    <col min="12541" max="12541" width="21.28515625" style="3" customWidth="1"/>
    <col min="12542" max="12542" width="16.85546875" style="3" customWidth="1"/>
    <col min="12543" max="12543" width="21.140625" style="3" customWidth="1"/>
    <col min="12544" max="12544" width="10" style="3" customWidth="1"/>
    <col min="12545" max="12545" width="11.42578125" style="3" customWidth="1"/>
    <col min="12546" max="12546" width="11" style="3" customWidth="1"/>
    <col min="12547" max="12547" width="11.85546875" style="3" customWidth="1"/>
    <col min="12548" max="12548" width="7.28515625" style="3" customWidth="1"/>
    <col min="12549" max="12549" width="12.42578125" style="3" customWidth="1"/>
    <col min="12550" max="12550" width="10.42578125" style="3" customWidth="1"/>
    <col min="12551" max="12551" width="14.7109375" style="3" customWidth="1"/>
    <col min="12552" max="12553" width="11.7109375" style="3" customWidth="1"/>
    <col min="12554" max="12558" width="12" style="3" customWidth="1"/>
    <col min="12559" max="12793" width="9.140625" style="3"/>
    <col min="12794" max="12794" width="6.85546875" style="3" customWidth="1"/>
    <col min="12795" max="12795" width="31.42578125" style="3" customWidth="1"/>
    <col min="12796" max="12796" width="13.85546875" style="3" customWidth="1"/>
    <col min="12797" max="12797" width="21.28515625" style="3" customWidth="1"/>
    <col min="12798" max="12798" width="16.85546875" style="3" customWidth="1"/>
    <col min="12799" max="12799" width="21.140625" style="3" customWidth="1"/>
    <col min="12800" max="12800" width="10" style="3" customWidth="1"/>
    <col min="12801" max="12801" width="11.42578125" style="3" customWidth="1"/>
    <col min="12802" max="12802" width="11" style="3" customWidth="1"/>
    <col min="12803" max="12803" width="11.85546875" style="3" customWidth="1"/>
    <col min="12804" max="12804" width="7.28515625" style="3" customWidth="1"/>
    <col min="12805" max="12805" width="12.42578125" style="3" customWidth="1"/>
    <col min="12806" max="12806" width="10.42578125" style="3" customWidth="1"/>
    <col min="12807" max="12807" width="14.7109375" style="3" customWidth="1"/>
    <col min="12808" max="12809" width="11.7109375" style="3" customWidth="1"/>
    <col min="12810" max="12814" width="12" style="3" customWidth="1"/>
    <col min="12815" max="13049" width="9.140625" style="3"/>
    <col min="13050" max="13050" width="6.85546875" style="3" customWidth="1"/>
    <col min="13051" max="13051" width="31.42578125" style="3" customWidth="1"/>
    <col min="13052" max="13052" width="13.85546875" style="3" customWidth="1"/>
    <col min="13053" max="13053" width="21.28515625" style="3" customWidth="1"/>
    <col min="13054" max="13054" width="16.85546875" style="3" customWidth="1"/>
    <col min="13055" max="13055" width="21.140625" style="3" customWidth="1"/>
    <col min="13056" max="13056" width="10" style="3" customWidth="1"/>
    <col min="13057" max="13057" width="11.42578125" style="3" customWidth="1"/>
    <col min="13058" max="13058" width="11" style="3" customWidth="1"/>
    <col min="13059" max="13059" width="11.85546875" style="3" customWidth="1"/>
    <col min="13060" max="13060" width="7.28515625" style="3" customWidth="1"/>
    <col min="13061" max="13061" width="12.42578125" style="3" customWidth="1"/>
    <col min="13062" max="13062" width="10.42578125" style="3" customWidth="1"/>
    <col min="13063" max="13063" width="14.7109375" style="3" customWidth="1"/>
    <col min="13064" max="13065" width="11.7109375" style="3" customWidth="1"/>
    <col min="13066" max="13070" width="12" style="3" customWidth="1"/>
    <col min="13071" max="13305" width="9.140625" style="3"/>
    <col min="13306" max="13306" width="6.85546875" style="3" customWidth="1"/>
    <col min="13307" max="13307" width="31.42578125" style="3" customWidth="1"/>
    <col min="13308" max="13308" width="13.85546875" style="3" customWidth="1"/>
    <col min="13309" max="13309" width="21.28515625" style="3" customWidth="1"/>
    <col min="13310" max="13310" width="16.85546875" style="3" customWidth="1"/>
    <col min="13311" max="13311" width="21.140625" style="3" customWidth="1"/>
    <col min="13312" max="13312" width="10" style="3" customWidth="1"/>
    <col min="13313" max="13313" width="11.42578125" style="3" customWidth="1"/>
    <col min="13314" max="13314" width="11" style="3" customWidth="1"/>
    <col min="13315" max="13315" width="11.85546875" style="3" customWidth="1"/>
    <col min="13316" max="13316" width="7.28515625" style="3" customWidth="1"/>
    <col min="13317" max="13317" width="12.42578125" style="3" customWidth="1"/>
    <col min="13318" max="13318" width="10.42578125" style="3" customWidth="1"/>
    <col min="13319" max="13319" width="14.7109375" style="3" customWidth="1"/>
    <col min="13320" max="13321" width="11.7109375" style="3" customWidth="1"/>
    <col min="13322" max="13326" width="12" style="3" customWidth="1"/>
    <col min="13327" max="13561" width="9.140625" style="3"/>
    <col min="13562" max="13562" width="6.85546875" style="3" customWidth="1"/>
    <col min="13563" max="13563" width="31.42578125" style="3" customWidth="1"/>
    <col min="13564" max="13564" width="13.85546875" style="3" customWidth="1"/>
    <col min="13565" max="13565" width="21.28515625" style="3" customWidth="1"/>
    <col min="13566" max="13566" width="16.85546875" style="3" customWidth="1"/>
    <col min="13567" max="13567" width="21.140625" style="3" customWidth="1"/>
    <col min="13568" max="13568" width="10" style="3" customWidth="1"/>
    <col min="13569" max="13569" width="11.42578125" style="3" customWidth="1"/>
    <col min="13570" max="13570" width="11" style="3" customWidth="1"/>
    <col min="13571" max="13571" width="11.85546875" style="3" customWidth="1"/>
    <col min="13572" max="13572" width="7.28515625" style="3" customWidth="1"/>
    <col min="13573" max="13573" width="12.42578125" style="3" customWidth="1"/>
    <col min="13574" max="13574" width="10.42578125" style="3" customWidth="1"/>
    <col min="13575" max="13575" width="14.7109375" style="3" customWidth="1"/>
    <col min="13576" max="13577" width="11.7109375" style="3" customWidth="1"/>
    <col min="13578" max="13582" width="12" style="3" customWidth="1"/>
    <col min="13583" max="13817" width="9.140625" style="3"/>
    <col min="13818" max="13818" width="6.85546875" style="3" customWidth="1"/>
    <col min="13819" max="13819" width="31.42578125" style="3" customWidth="1"/>
    <col min="13820" max="13820" width="13.85546875" style="3" customWidth="1"/>
    <col min="13821" max="13821" width="21.28515625" style="3" customWidth="1"/>
    <col min="13822" max="13822" width="16.85546875" style="3" customWidth="1"/>
    <col min="13823" max="13823" width="21.140625" style="3" customWidth="1"/>
    <col min="13824" max="13824" width="10" style="3" customWidth="1"/>
    <col min="13825" max="13825" width="11.42578125" style="3" customWidth="1"/>
    <col min="13826" max="13826" width="11" style="3" customWidth="1"/>
    <col min="13827" max="13827" width="11.85546875" style="3" customWidth="1"/>
    <col min="13828" max="13828" width="7.28515625" style="3" customWidth="1"/>
    <col min="13829" max="13829" width="12.42578125" style="3" customWidth="1"/>
    <col min="13830" max="13830" width="10.42578125" style="3" customWidth="1"/>
    <col min="13831" max="13831" width="14.7109375" style="3" customWidth="1"/>
    <col min="13832" max="13833" width="11.7109375" style="3" customWidth="1"/>
    <col min="13834" max="13838" width="12" style="3" customWidth="1"/>
    <col min="13839" max="14073" width="9.140625" style="3"/>
    <col min="14074" max="14074" width="6.85546875" style="3" customWidth="1"/>
    <col min="14075" max="14075" width="31.42578125" style="3" customWidth="1"/>
    <col min="14076" max="14076" width="13.85546875" style="3" customWidth="1"/>
    <col min="14077" max="14077" width="21.28515625" style="3" customWidth="1"/>
    <col min="14078" max="14078" width="16.85546875" style="3" customWidth="1"/>
    <col min="14079" max="14079" width="21.140625" style="3" customWidth="1"/>
    <col min="14080" max="14080" width="10" style="3" customWidth="1"/>
    <col min="14081" max="14081" width="11.42578125" style="3" customWidth="1"/>
    <col min="14082" max="14082" width="11" style="3" customWidth="1"/>
    <col min="14083" max="14083" width="11.85546875" style="3" customWidth="1"/>
    <col min="14084" max="14084" width="7.28515625" style="3" customWidth="1"/>
    <col min="14085" max="14085" width="12.42578125" style="3" customWidth="1"/>
    <col min="14086" max="14086" width="10.42578125" style="3" customWidth="1"/>
    <col min="14087" max="14087" width="14.7109375" style="3" customWidth="1"/>
    <col min="14088" max="14089" width="11.7109375" style="3" customWidth="1"/>
    <col min="14090" max="14094" width="12" style="3" customWidth="1"/>
    <col min="14095" max="14329" width="9.140625" style="3"/>
    <col min="14330" max="14330" width="6.85546875" style="3" customWidth="1"/>
    <col min="14331" max="14331" width="31.42578125" style="3" customWidth="1"/>
    <col min="14332" max="14332" width="13.85546875" style="3" customWidth="1"/>
    <col min="14333" max="14333" width="21.28515625" style="3" customWidth="1"/>
    <col min="14334" max="14334" width="16.85546875" style="3" customWidth="1"/>
    <col min="14335" max="14335" width="21.140625" style="3" customWidth="1"/>
    <col min="14336" max="14336" width="10" style="3" customWidth="1"/>
    <col min="14337" max="14337" width="11.42578125" style="3" customWidth="1"/>
    <col min="14338" max="14338" width="11" style="3" customWidth="1"/>
    <col min="14339" max="14339" width="11.85546875" style="3" customWidth="1"/>
    <col min="14340" max="14340" width="7.28515625" style="3" customWidth="1"/>
    <col min="14341" max="14341" width="12.42578125" style="3" customWidth="1"/>
    <col min="14342" max="14342" width="10.42578125" style="3" customWidth="1"/>
    <col min="14343" max="14343" width="14.7109375" style="3" customWidth="1"/>
    <col min="14344" max="14345" width="11.7109375" style="3" customWidth="1"/>
    <col min="14346" max="14350" width="12" style="3" customWidth="1"/>
    <col min="14351" max="14585" width="9.140625" style="3"/>
    <col min="14586" max="14586" width="6.85546875" style="3" customWidth="1"/>
    <col min="14587" max="14587" width="31.42578125" style="3" customWidth="1"/>
    <col min="14588" max="14588" width="13.85546875" style="3" customWidth="1"/>
    <col min="14589" max="14589" width="21.28515625" style="3" customWidth="1"/>
    <col min="14590" max="14590" width="16.85546875" style="3" customWidth="1"/>
    <col min="14591" max="14591" width="21.140625" style="3" customWidth="1"/>
    <col min="14592" max="14592" width="10" style="3" customWidth="1"/>
    <col min="14593" max="14593" width="11.42578125" style="3" customWidth="1"/>
    <col min="14594" max="14594" width="11" style="3" customWidth="1"/>
    <col min="14595" max="14595" width="11.85546875" style="3" customWidth="1"/>
    <col min="14596" max="14596" width="7.28515625" style="3" customWidth="1"/>
    <col min="14597" max="14597" width="12.42578125" style="3" customWidth="1"/>
    <col min="14598" max="14598" width="10.42578125" style="3" customWidth="1"/>
    <col min="14599" max="14599" width="14.7109375" style="3" customWidth="1"/>
    <col min="14600" max="14601" width="11.7109375" style="3" customWidth="1"/>
    <col min="14602" max="14606" width="12" style="3" customWidth="1"/>
    <col min="14607" max="14841" width="9.140625" style="3"/>
    <col min="14842" max="14842" width="6.85546875" style="3" customWidth="1"/>
    <col min="14843" max="14843" width="31.42578125" style="3" customWidth="1"/>
    <col min="14844" max="14844" width="13.85546875" style="3" customWidth="1"/>
    <col min="14845" max="14845" width="21.28515625" style="3" customWidth="1"/>
    <col min="14846" max="14846" width="16.85546875" style="3" customWidth="1"/>
    <col min="14847" max="14847" width="21.140625" style="3" customWidth="1"/>
    <col min="14848" max="14848" width="10" style="3" customWidth="1"/>
    <col min="14849" max="14849" width="11.42578125" style="3" customWidth="1"/>
    <col min="14850" max="14850" width="11" style="3" customWidth="1"/>
    <col min="14851" max="14851" width="11.85546875" style="3" customWidth="1"/>
    <col min="14852" max="14852" width="7.28515625" style="3" customWidth="1"/>
    <col min="14853" max="14853" width="12.42578125" style="3" customWidth="1"/>
    <col min="14854" max="14854" width="10.42578125" style="3" customWidth="1"/>
    <col min="14855" max="14855" width="14.7109375" style="3" customWidth="1"/>
    <col min="14856" max="14857" width="11.7109375" style="3" customWidth="1"/>
    <col min="14858" max="14862" width="12" style="3" customWidth="1"/>
    <col min="14863" max="15097" width="9.140625" style="3"/>
    <col min="15098" max="15098" width="6.85546875" style="3" customWidth="1"/>
    <col min="15099" max="15099" width="31.42578125" style="3" customWidth="1"/>
    <col min="15100" max="15100" width="13.85546875" style="3" customWidth="1"/>
    <col min="15101" max="15101" width="21.28515625" style="3" customWidth="1"/>
    <col min="15102" max="15102" width="16.85546875" style="3" customWidth="1"/>
    <col min="15103" max="15103" width="21.140625" style="3" customWidth="1"/>
    <col min="15104" max="15104" width="10" style="3" customWidth="1"/>
    <col min="15105" max="15105" width="11.42578125" style="3" customWidth="1"/>
    <col min="15106" max="15106" width="11" style="3" customWidth="1"/>
    <col min="15107" max="15107" width="11.85546875" style="3" customWidth="1"/>
    <col min="15108" max="15108" width="7.28515625" style="3" customWidth="1"/>
    <col min="15109" max="15109" width="12.42578125" style="3" customWidth="1"/>
    <col min="15110" max="15110" width="10.42578125" style="3" customWidth="1"/>
    <col min="15111" max="15111" width="14.7109375" style="3" customWidth="1"/>
    <col min="15112" max="15113" width="11.7109375" style="3" customWidth="1"/>
    <col min="15114" max="15118" width="12" style="3" customWidth="1"/>
    <col min="15119" max="15353" width="9.140625" style="3"/>
    <col min="15354" max="15354" width="6.85546875" style="3" customWidth="1"/>
    <col min="15355" max="15355" width="31.42578125" style="3" customWidth="1"/>
    <col min="15356" max="15356" width="13.85546875" style="3" customWidth="1"/>
    <col min="15357" max="15357" width="21.28515625" style="3" customWidth="1"/>
    <col min="15358" max="15358" width="16.85546875" style="3" customWidth="1"/>
    <col min="15359" max="15359" width="21.140625" style="3" customWidth="1"/>
    <col min="15360" max="15360" width="10" style="3" customWidth="1"/>
    <col min="15361" max="15361" width="11.42578125" style="3" customWidth="1"/>
    <col min="15362" max="15362" width="11" style="3" customWidth="1"/>
    <col min="15363" max="15363" width="11.85546875" style="3" customWidth="1"/>
    <col min="15364" max="15364" width="7.28515625" style="3" customWidth="1"/>
    <col min="15365" max="15365" width="12.42578125" style="3" customWidth="1"/>
    <col min="15366" max="15366" width="10.42578125" style="3" customWidth="1"/>
    <col min="15367" max="15367" width="14.7109375" style="3" customWidth="1"/>
    <col min="15368" max="15369" width="11.7109375" style="3" customWidth="1"/>
    <col min="15370" max="15374" width="12" style="3" customWidth="1"/>
    <col min="15375" max="15609" width="9.140625" style="3"/>
    <col min="15610" max="15610" width="6.85546875" style="3" customWidth="1"/>
    <col min="15611" max="15611" width="31.42578125" style="3" customWidth="1"/>
    <col min="15612" max="15612" width="13.85546875" style="3" customWidth="1"/>
    <col min="15613" max="15613" width="21.28515625" style="3" customWidth="1"/>
    <col min="15614" max="15614" width="16.85546875" style="3" customWidth="1"/>
    <col min="15615" max="15615" width="21.140625" style="3" customWidth="1"/>
    <col min="15616" max="15616" width="10" style="3" customWidth="1"/>
    <col min="15617" max="15617" width="11.42578125" style="3" customWidth="1"/>
    <col min="15618" max="15618" width="11" style="3" customWidth="1"/>
    <col min="15619" max="15619" width="11.85546875" style="3" customWidth="1"/>
    <col min="15620" max="15620" width="7.28515625" style="3" customWidth="1"/>
    <col min="15621" max="15621" width="12.42578125" style="3" customWidth="1"/>
    <col min="15622" max="15622" width="10.42578125" style="3" customWidth="1"/>
    <col min="15623" max="15623" width="14.7109375" style="3" customWidth="1"/>
    <col min="15624" max="15625" width="11.7109375" style="3" customWidth="1"/>
    <col min="15626" max="15630" width="12" style="3" customWidth="1"/>
    <col min="15631" max="15865" width="9.140625" style="3"/>
    <col min="15866" max="15866" width="6.85546875" style="3" customWidth="1"/>
    <col min="15867" max="15867" width="31.42578125" style="3" customWidth="1"/>
    <col min="15868" max="15868" width="13.85546875" style="3" customWidth="1"/>
    <col min="15869" max="15869" width="21.28515625" style="3" customWidth="1"/>
    <col min="15870" max="15870" width="16.85546875" style="3" customWidth="1"/>
    <col min="15871" max="15871" width="21.140625" style="3" customWidth="1"/>
    <col min="15872" max="15872" width="10" style="3" customWidth="1"/>
    <col min="15873" max="15873" width="11.42578125" style="3" customWidth="1"/>
    <col min="15874" max="15874" width="11" style="3" customWidth="1"/>
    <col min="15875" max="15875" width="11.85546875" style="3" customWidth="1"/>
    <col min="15876" max="15876" width="7.28515625" style="3" customWidth="1"/>
    <col min="15877" max="15877" width="12.42578125" style="3" customWidth="1"/>
    <col min="15878" max="15878" width="10.42578125" style="3" customWidth="1"/>
    <col min="15879" max="15879" width="14.7109375" style="3" customWidth="1"/>
    <col min="15880" max="15881" width="11.7109375" style="3" customWidth="1"/>
    <col min="15882" max="15886" width="12" style="3" customWidth="1"/>
    <col min="15887" max="16121" width="9.140625" style="3"/>
    <col min="16122" max="16122" width="6.85546875" style="3" customWidth="1"/>
    <col min="16123" max="16123" width="31.42578125" style="3" customWidth="1"/>
    <col min="16124" max="16124" width="13.85546875" style="3" customWidth="1"/>
    <col min="16125" max="16125" width="21.28515625" style="3" customWidth="1"/>
    <col min="16126" max="16126" width="16.85546875" style="3" customWidth="1"/>
    <col min="16127" max="16127" width="21.140625" style="3" customWidth="1"/>
    <col min="16128" max="16128" width="10" style="3" customWidth="1"/>
    <col min="16129" max="16129" width="11.42578125" style="3" customWidth="1"/>
    <col min="16130" max="16130" width="11" style="3" customWidth="1"/>
    <col min="16131" max="16131" width="11.85546875" style="3" customWidth="1"/>
    <col min="16132" max="16132" width="7.28515625" style="3" customWidth="1"/>
    <col min="16133" max="16133" width="12.42578125" style="3" customWidth="1"/>
    <col min="16134" max="16134" width="10.42578125" style="3" customWidth="1"/>
    <col min="16135" max="16135" width="14.7109375" style="3" customWidth="1"/>
    <col min="16136" max="16137" width="11.7109375" style="3" customWidth="1"/>
    <col min="16138" max="16142" width="12" style="3" customWidth="1"/>
    <col min="16143" max="16384" width="9.140625" style="3"/>
  </cols>
  <sheetData>
    <row r="1" spans="1:21" ht="29.25" customHeight="1" x14ac:dyDescent="0.25">
      <c r="A1" s="84" t="s">
        <v>390</v>
      </c>
      <c r="B1" s="85"/>
      <c r="C1" s="85"/>
      <c r="D1" s="85"/>
      <c r="E1" s="85"/>
      <c r="F1" s="85"/>
      <c r="G1" s="85"/>
      <c r="H1" s="85"/>
      <c r="I1" s="85"/>
      <c r="J1" s="85"/>
      <c r="K1" s="85"/>
      <c r="L1" s="85"/>
      <c r="M1" s="85"/>
      <c r="N1" s="85"/>
      <c r="O1" s="85"/>
      <c r="P1" s="85"/>
      <c r="Q1" s="85"/>
      <c r="R1" s="85"/>
      <c r="S1" s="85"/>
      <c r="T1" s="85"/>
      <c r="U1" s="85"/>
    </row>
    <row r="2" spans="1:21" x14ac:dyDescent="0.25">
      <c r="A2" s="86" t="s">
        <v>334</v>
      </c>
      <c r="B2" s="87"/>
      <c r="C2" s="87"/>
      <c r="D2" s="87"/>
      <c r="E2" s="87"/>
      <c r="F2" s="87"/>
      <c r="G2" s="87"/>
      <c r="H2" s="87"/>
      <c r="I2" s="87"/>
      <c r="J2" s="87"/>
      <c r="K2" s="87"/>
      <c r="L2" s="87"/>
      <c r="M2" s="87"/>
      <c r="N2" s="87"/>
      <c r="O2" s="87"/>
      <c r="P2" s="87"/>
      <c r="Q2" s="87"/>
      <c r="R2" s="87"/>
      <c r="S2" s="87"/>
      <c r="T2" s="87"/>
      <c r="U2" s="87"/>
    </row>
    <row r="3" spans="1:21" ht="26.25" customHeight="1" x14ac:dyDescent="0.25">
      <c r="A3" s="88" t="s">
        <v>386</v>
      </c>
      <c r="B3" s="88"/>
      <c r="C3" s="88"/>
      <c r="D3" s="88"/>
      <c r="E3" s="88"/>
      <c r="F3" s="88"/>
      <c r="G3" s="88"/>
      <c r="H3" s="88"/>
      <c r="I3" s="88"/>
      <c r="J3" s="88"/>
      <c r="K3" s="88"/>
      <c r="L3" s="88"/>
      <c r="M3" s="88"/>
      <c r="N3" s="88"/>
      <c r="O3" s="88"/>
      <c r="P3" s="88"/>
      <c r="Q3" s="88"/>
      <c r="R3" s="88"/>
      <c r="S3" s="88"/>
      <c r="T3" s="88"/>
      <c r="U3" s="88"/>
    </row>
    <row r="4" spans="1:21" ht="27" customHeight="1" x14ac:dyDescent="0.25">
      <c r="A4" s="119" t="s">
        <v>379</v>
      </c>
      <c r="B4" s="120"/>
      <c r="C4" s="120"/>
      <c r="D4" s="120"/>
      <c r="E4" s="120"/>
      <c r="F4" s="120"/>
      <c r="G4" s="120"/>
      <c r="H4" s="120"/>
      <c r="I4" s="120"/>
      <c r="J4" s="120"/>
      <c r="K4" s="120"/>
      <c r="L4" s="120"/>
      <c r="M4" s="120"/>
      <c r="N4" s="120"/>
      <c r="O4" s="120"/>
      <c r="P4" s="120"/>
      <c r="Q4" s="120"/>
      <c r="R4" s="120"/>
      <c r="S4" s="120"/>
      <c r="T4" s="120"/>
      <c r="U4" s="120"/>
    </row>
    <row r="5" spans="1:21" ht="27" customHeight="1" x14ac:dyDescent="0.25">
      <c r="A5" s="95" t="s">
        <v>0</v>
      </c>
      <c r="B5" s="95" t="s">
        <v>1</v>
      </c>
      <c r="C5" s="95" t="s">
        <v>2</v>
      </c>
      <c r="D5" s="95" t="s">
        <v>3</v>
      </c>
      <c r="E5" s="95" t="s">
        <v>333</v>
      </c>
      <c r="F5" s="95" t="s">
        <v>332</v>
      </c>
      <c r="G5" s="92" t="s">
        <v>4</v>
      </c>
      <c r="H5" s="92" t="s">
        <v>364</v>
      </c>
      <c r="I5" s="110" t="s">
        <v>361</v>
      </c>
      <c r="J5" s="97"/>
      <c r="K5" s="93" t="s">
        <v>28</v>
      </c>
      <c r="L5" s="94" t="s">
        <v>343</v>
      </c>
      <c r="M5" s="95"/>
      <c r="N5" s="95"/>
      <c r="O5" s="95"/>
      <c r="P5" s="96"/>
      <c r="Q5" s="97" t="s">
        <v>317</v>
      </c>
      <c r="R5" s="95"/>
      <c r="S5" s="95"/>
      <c r="T5" s="95"/>
      <c r="U5" s="95"/>
    </row>
    <row r="6" spans="1:21" s="4" customFormat="1" x14ac:dyDescent="0.25">
      <c r="A6" s="95"/>
      <c r="B6" s="95"/>
      <c r="C6" s="95"/>
      <c r="D6" s="95"/>
      <c r="E6" s="95"/>
      <c r="F6" s="95"/>
      <c r="G6" s="92"/>
      <c r="H6" s="92"/>
      <c r="I6" s="64" t="s">
        <v>362</v>
      </c>
      <c r="J6" s="64" t="s">
        <v>363</v>
      </c>
      <c r="K6" s="93"/>
      <c r="L6" s="65" t="s">
        <v>5</v>
      </c>
      <c r="M6" s="64" t="s">
        <v>7</v>
      </c>
      <c r="N6" s="64" t="s">
        <v>6</v>
      </c>
      <c r="O6" s="64" t="s">
        <v>8</v>
      </c>
      <c r="P6" s="66" t="s">
        <v>9</v>
      </c>
      <c r="Q6" s="67" t="s">
        <v>5</v>
      </c>
      <c r="R6" s="64" t="s">
        <v>7</v>
      </c>
      <c r="S6" s="64" t="s">
        <v>6</v>
      </c>
      <c r="T6" s="64" t="s">
        <v>8</v>
      </c>
      <c r="U6" s="68" t="s">
        <v>9</v>
      </c>
    </row>
    <row r="7" spans="1:21" s="5" customFormat="1" x14ac:dyDescent="0.25">
      <c r="A7" s="1">
        <v>1</v>
      </c>
      <c r="B7" s="38" t="s">
        <v>29</v>
      </c>
      <c r="C7" s="27" t="s">
        <v>30</v>
      </c>
      <c r="D7" s="28" t="s">
        <v>10</v>
      </c>
      <c r="E7" s="29" t="s">
        <v>31</v>
      </c>
      <c r="F7" s="29" t="s">
        <v>32</v>
      </c>
      <c r="G7" s="45" t="s">
        <v>26</v>
      </c>
      <c r="H7" s="37" t="s">
        <v>366</v>
      </c>
      <c r="I7" s="24">
        <v>45809</v>
      </c>
      <c r="J7" s="24">
        <v>46538</v>
      </c>
      <c r="K7" s="44">
        <f>(J7-I7)+1</f>
        <v>730</v>
      </c>
      <c r="L7" s="76"/>
      <c r="M7" s="77" t="s">
        <v>26</v>
      </c>
      <c r="N7" s="77" t="s">
        <v>26</v>
      </c>
      <c r="O7" s="77"/>
      <c r="P7" s="78"/>
      <c r="Q7" s="53">
        <f>L7*2</f>
        <v>0</v>
      </c>
      <c r="R7" s="54" t="s">
        <v>26</v>
      </c>
      <c r="S7" s="54" t="s">
        <v>26</v>
      </c>
      <c r="T7" s="55">
        <f>O7*2</f>
        <v>0</v>
      </c>
      <c r="U7" s="55">
        <f>P7*2</f>
        <v>0</v>
      </c>
    </row>
    <row r="8" spans="1:21" s="5" customFormat="1" x14ac:dyDescent="0.25">
      <c r="A8" s="2">
        <v>2</v>
      </c>
      <c r="B8" s="38" t="s">
        <v>33</v>
      </c>
      <c r="C8" s="27" t="s">
        <v>34</v>
      </c>
      <c r="D8" s="28" t="s">
        <v>12</v>
      </c>
      <c r="E8" s="29" t="s">
        <v>35</v>
      </c>
      <c r="F8" s="29" t="s">
        <v>36</v>
      </c>
      <c r="G8" s="46">
        <v>76100</v>
      </c>
      <c r="H8" s="37" t="s">
        <v>366</v>
      </c>
      <c r="I8" s="24">
        <v>45809</v>
      </c>
      <c r="J8" s="24">
        <v>46538</v>
      </c>
      <c r="K8" s="44">
        <f t="shared" ref="K8:K71" si="0">(J8-I8)+1</f>
        <v>730</v>
      </c>
      <c r="L8" s="76"/>
      <c r="M8" s="77" t="s">
        <v>26</v>
      </c>
      <c r="N8" s="77"/>
      <c r="O8" s="77"/>
      <c r="P8" s="125" t="s">
        <v>26</v>
      </c>
      <c r="Q8" s="53">
        <f t="shared" ref="Q8:T71" si="1">L8*2</f>
        <v>0</v>
      </c>
      <c r="R8" s="55" t="s">
        <v>26</v>
      </c>
      <c r="S8" s="54">
        <f>N8*2</f>
        <v>0</v>
      </c>
      <c r="T8" s="55">
        <f>O8*2</f>
        <v>0</v>
      </c>
      <c r="U8" s="124" t="s">
        <v>26</v>
      </c>
    </row>
    <row r="9" spans="1:21" s="5" customFormat="1" x14ac:dyDescent="0.25">
      <c r="A9" s="2">
        <v>3</v>
      </c>
      <c r="B9" s="98" t="s">
        <v>29</v>
      </c>
      <c r="C9" s="27" t="s">
        <v>37</v>
      </c>
      <c r="D9" s="28" t="s">
        <v>10</v>
      </c>
      <c r="E9" s="23" t="s">
        <v>38</v>
      </c>
      <c r="F9" s="23" t="s">
        <v>39</v>
      </c>
      <c r="G9" s="45" t="s">
        <v>26</v>
      </c>
      <c r="H9" s="37" t="s">
        <v>26</v>
      </c>
      <c r="I9" s="24">
        <v>45809</v>
      </c>
      <c r="J9" s="24">
        <v>46538</v>
      </c>
      <c r="K9" s="44">
        <f t="shared" si="0"/>
        <v>730</v>
      </c>
      <c r="L9" s="76"/>
      <c r="M9" s="77" t="s">
        <v>26</v>
      </c>
      <c r="N9" s="77" t="s">
        <v>26</v>
      </c>
      <c r="O9" s="77"/>
      <c r="P9" s="79" t="s">
        <v>26</v>
      </c>
      <c r="Q9" s="53">
        <f t="shared" si="1"/>
        <v>0</v>
      </c>
      <c r="R9" s="54" t="s">
        <v>26</v>
      </c>
      <c r="S9" s="54" t="s">
        <v>26</v>
      </c>
      <c r="T9" s="55">
        <f t="shared" ref="T9:T12" si="2">O9*2</f>
        <v>0</v>
      </c>
      <c r="U9" s="56" t="s">
        <v>26</v>
      </c>
    </row>
    <row r="10" spans="1:21" s="6" customFormat="1" x14ac:dyDescent="0.25">
      <c r="A10" s="1">
        <v>4</v>
      </c>
      <c r="B10" s="98"/>
      <c r="C10" s="21" t="s">
        <v>40</v>
      </c>
      <c r="D10" s="28" t="s">
        <v>13</v>
      </c>
      <c r="E10" s="23" t="s">
        <v>35</v>
      </c>
      <c r="F10" s="23" t="s">
        <v>41</v>
      </c>
      <c r="G10" s="47">
        <v>158200</v>
      </c>
      <c r="H10" s="37" t="s">
        <v>366</v>
      </c>
      <c r="I10" s="24">
        <v>45809</v>
      </c>
      <c r="J10" s="24">
        <v>46538</v>
      </c>
      <c r="K10" s="44">
        <f t="shared" si="0"/>
        <v>730</v>
      </c>
      <c r="L10" s="76"/>
      <c r="M10" s="77" t="s">
        <v>26</v>
      </c>
      <c r="N10" s="77"/>
      <c r="O10" s="77"/>
      <c r="P10" s="80"/>
      <c r="Q10" s="53">
        <f t="shared" si="1"/>
        <v>0</v>
      </c>
      <c r="R10" s="55" t="s">
        <v>26</v>
      </c>
      <c r="S10" s="54">
        <f>N10*2</f>
        <v>0</v>
      </c>
      <c r="T10" s="55">
        <f t="shared" si="2"/>
        <v>0</v>
      </c>
      <c r="U10" s="62">
        <f>P10*2</f>
        <v>0</v>
      </c>
    </row>
    <row r="11" spans="1:21" s="5" customFormat="1" x14ac:dyDescent="0.25">
      <c r="A11" s="2">
        <v>5</v>
      </c>
      <c r="B11" s="98"/>
      <c r="C11" s="27" t="s">
        <v>42</v>
      </c>
      <c r="D11" s="28" t="s">
        <v>10</v>
      </c>
      <c r="E11" s="29" t="s">
        <v>43</v>
      </c>
      <c r="F11" s="29" t="s">
        <v>44</v>
      </c>
      <c r="G11" s="45" t="s">
        <v>26</v>
      </c>
      <c r="H11" s="37" t="s">
        <v>26</v>
      </c>
      <c r="I11" s="24">
        <v>45809</v>
      </c>
      <c r="J11" s="24">
        <v>46538</v>
      </c>
      <c r="K11" s="44">
        <f t="shared" si="0"/>
        <v>730</v>
      </c>
      <c r="L11" s="76"/>
      <c r="M11" s="77" t="s">
        <v>26</v>
      </c>
      <c r="N11" s="77" t="s">
        <v>26</v>
      </c>
      <c r="O11" s="77"/>
      <c r="P11" s="79" t="s">
        <v>26</v>
      </c>
      <c r="Q11" s="53">
        <f t="shared" si="1"/>
        <v>0</v>
      </c>
      <c r="R11" s="54" t="s">
        <v>26</v>
      </c>
      <c r="S11" s="54" t="s">
        <v>26</v>
      </c>
      <c r="T11" s="55">
        <f t="shared" si="2"/>
        <v>0</v>
      </c>
      <c r="U11" s="56" t="s">
        <v>26</v>
      </c>
    </row>
    <row r="12" spans="1:21" s="5" customFormat="1" x14ac:dyDescent="0.25">
      <c r="A12" s="2">
        <v>6</v>
      </c>
      <c r="B12" s="98"/>
      <c r="C12" s="27" t="s">
        <v>45</v>
      </c>
      <c r="D12" s="28" t="s">
        <v>10</v>
      </c>
      <c r="E12" s="29" t="s">
        <v>46</v>
      </c>
      <c r="F12" s="29" t="s">
        <v>47</v>
      </c>
      <c r="G12" s="46">
        <v>26600</v>
      </c>
      <c r="H12" s="37" t="s">
        <v>365</v>
      </c>
      <c r="I12" s="24">
        <v>45809</v>
      </c>
      <c r="J12" s="24">
        <v>46538</v>
      </c>
      <c r="K12" s="44">
        <f t="shared" si="0"/>
        <v>730</v>
      </c>
      <c r="L12" s="76"/>
      <c r="M12" s="77"/>
      <c r="N12" s="77"/>
      <c r="O12" s="77"/>
      <c r="P12" s="78"/>
      <c r="Q12" s="53">
        <f t="shared" si="1"/>
        <v>0</v>
      </c>
      <c r="R12" s="55">
        <f>M12*2</f>
        <v>0</v>
      </c>
      <c r="S12" s="54">
        <f>N12*2</f>
        <v>0</v>
      </c>
      <c r="T12" s="55">
        <f t="shared" si="2"/>
        <v>0</v>
      </c>
      <c r="U12" s="54">
        <f>P12*2</f>
        <v>0</v>
      </c>
    </row>
    <row r="13" spans="1:21" s="5" customFormat="1" x14ac:dyDescent="0.25">
      <c r="A13" s="1">
        <v>7</v>
      </c>
      <c r="B13" s="98"/>
      <c r="C13" s="27" t="s">
        <v>48</v>
      </c>
      <c r="D13" s="28" t="s">
        <v>14</v>
      </c>
      <c r="E13" s="29" t="s">
        <v>49</v>
      </c>
      <c r="F13" s="29" t="s">
        <v>50</v>
      </c>
      <c r="G13" s="45" t="s">
        <v>26</v>
      </c>
      <c r="H13" s="37" t="s">
        <v>26</v>
      </c>
      <c r="I13" s="24">
        <v>45809</v>
      </c>
      <c r="J13" s="24">
        <v>46538</v>
      </c>
      <c r="K13" s="44">
        <f t="shared" si="0"/>
        <v>730</v>
      </c>
      <c r="L13" s="76"/>
      <c r="M13" s="77" t="s">
        <v>26</v>
      </c>
      <c r="N13" s="77" t="s">
        <v>26</v>
      </c>
      <c r="O13" s="77" t="s">
        <v>26</v>
      </c>
      <c r="P13" s="79" t="s">
        <v>26</v>
      </c>
      <c r="Q13" s="53">
        <f t="shared" si="1"/>
        <v>0</v>
      </c>
      <c r="R13" s="54" t="s">
        <v>26</v>
      </c>
      <c r="S13" s="54" t="s">
        <v>26</v>
      </c>
      <c r="T13" s="54" t="s">
        <v>26</v>
      </c>
      <c r="U13" s="56" t="s">
        <v>26</v>
      </c>
    </row>
    <row r="14" spans="1:21" s="5" customFormat="1" x14ac:dyDescent="0.25">
      <c r="A14" s="2">
        <v>8</v>
      </c>
      <c r="B14" s="98"/>
      <c r="C14" s="27" t="s">
        <v>51</v>
      </c>
      <c r="D14" s="28" t="s">
        <v>10</v>
      </c>
      <c r="E14" s="29" t="s">
        <v>52</v>
      </c>
      <c r="F14" s="29" t="s">
        <v>53</v>
      </c>
      <c r="G14" s="45" t="s">
        <v>26</v>
      </c>
      <c r="H14" s="37" t="s">
        <v>366</v>
      </c>
      <c r="I14" s="24">
        <v>45809</v>
      </c>
      <c r="J14" s="24">
        <v>46538</v>
      </c>
      <c r="K14" s="44">
        <f t="shared" si="0"/>
        <v>730</v>
      </c>
      <c r="L14" s="76"/>
      <c r="M14" s="77" t="s">
        <v>26</v>
      </c>
      <c r="N14" s="77" t="s">
        <v>26</v>
      </c>
      <c r="O14" s="77"/>
      <c r="P14" s="78"/>
      <c r="Q14" s="53">
        <f t="shared" si="1"/>
        <v>0</v>
      </c>
      <c r="R14" s="54" t="s">
        <v>26</v>
      </c>
      <c r="S14" s="54" t="s">
        <v>26</v>
      </c>
      <c r="T14" s="54">
        <f>O14*2</f>
        <v>0</v>
      </c>
      <c r="U14" s="54">
        <f>P14*2</f>
        <v>0</v>
      </c>
    </row>
    <row r="15" spans="1:21" s="5" customFormat="1" ht="27.6" customHeight="1" x14ac:dyDescent="0.25">
      <c r="A15" s="2">
        <v>9</v>
      </c>
      <c r="B15" s="98" t="s">
        <v>54</v>
      </c>
      <c r="C15" s="27" t="s">
        <v>55</v>
      </c>
      <c r="D15" s="28" t="s">
        <v>14</v>
      </c>
      <c r="E15" s="29" t="s">
        <v>56</v>
      </c>
      <c r="F15" s="29" t="s">
        <v>57</v>
      </c>
      <c r="G15" s="45" t="s">
        <v>26</v>
      </c>
      <c r="H15" s="37" t="s">
        <v>26</v>
      </c>
      <c r="I15" s="24">
        <v>45809</v>
      </c>
      <c r="J15" s="24">
        <v>46538</v>
      </c>
      <c r="K15" s="44">
        <f t="shared" si="0"/>
        <v>730</v>
      </c>
      <c r="L15" s="76"/>
      <c r="M15" s="77" t="s">
        <v>26</v>
      </c>
      <c r="N15" s="77" t="s">
        <v>26</v>
      </c>
      <c r="O15" s="77" t="s">
        <v>26</v>
      </c>
      <c r="P15" s="78" t="s">
        <v>26</v>
      </c>
      <c r="Q15" s="53">
        <f t="shared" si="1"/>
        <v>0</v>
      </c>
      <c r="R15" s="54" t="s">
        <v>26</v>
      </c>
      <c r="S15" s="54" t="s">
        <v>26</v>
      </c>
      <c r="T15" s="54" t="s">
        <v>26</v>
      </c>
      <c r="U15" s="54" t="s">
        <v>26</v>
      </c>
    </row>
    <row r="16" spans="1:21" s="5" customFormat="1" x14ac:dyDescent="0.25">
      <c r="A16" s="1">
        <v>10</v>
      </c>
      <c r="B16" s="98"/>
      <c r="C16" s="27" t="s">
        <v>58</v>
      </c>
      <c r="D16" s="28" t="s">
        <v>15</v>
      </c>
      <c r="E16" s="29" t="s">
        <v>358</v>
      </c>
      <c r="F16" s="29" t="s">
        <v>59</v>
      </c>
      <c r="G16" s="45" t="s">
        <v>26</v>
      </c>
      <c r="H16" s="37" t="s">
        <v>26</v>
      </c>
      <c r="I16" s="24">
        <v>45809</v>
      </c>
      <c r="J16" s="24">
        <v>46538</v>
      </c>
      <c r="K16" s="44">
        <f t="shared" si="0"/>
        <v>730</v>
      </c>
      <c r="L16" s="76"/>
      <c r="M16" s="77" t="s">
        <v>26</v>
      </c>
      <c r="N16" s="77" t="s">
        <v>26</v>
      </c>
      <c r="O16" s="77"/>
      <c r="P16" s="78" t="s">
        <v>26</v>
      </c>
      <c r="Q16" s="53">
        <f t="shared" si="1"/>
        <v>0</v>
      </c>
      <c r="R16" s="54" t="s">
        <v>26</v>
      </c>
      <c r="S16" s="54" t="s">
        <v>26</v>
      </c>
      <c r="T16" s="55">
        <f>O16*2</f>
        <v>0</v>
      </c>
      <c r="U16" s="54" t="s">
        <v>26</v>
      </c>
    </row>
    <row r="17" spans="1:21" s="5" customFormat="1" x14ac:dyDescent="0.25">
      <c r="A17" s="2">
        <v>11</v>
      </c>
      <c r="B17" s="98"/>
      <c r="C17" s="27" t="s">
        <v>60</v>
      </c>
      <c r="D17" s="28" t="s">
        <v>27</v>
      </c>
      <c r="E17" s="29" t="s">
        <v>61</v>
      </c>
      <c r="F17" s="29" t="s">
        <v>62</v>
      </c>
      <c r="G17" s="45" t="s">
        <v>26</v>
      </c>
      <c r="H17" s="37" t="s">
        <v>26</v>
      </c>
      <c r="I17" s="24">
        <v>45809</v>
      </c>
      <c r="J17" s="24">
        <v>46538</v>
      </c>
      <c r="K17" s="44">
        <f t="shared" si="0"/>
        <v>730</v>
      </c>
      <c r="L17" s="76"/>
      <c r="M17" s="77" t="s">
        <v>26</v>
      </c>
      <c r="N17" s="77" t="s">
        <v>26</v>
      </c>
      <c r="O17" s="77"/>
      <c r="P17" s="79" t="s">
        <v>26</v>
      </c>
      <c r="Q17" s="53">
        <f t="shared" si="1"/>
        <v>0</v>
      </c>
      <c r="R17" s="54" t="s">
        <v>26</v>
      </c>
      <c r="S17" s="54" t="s">
        <v>26</v>
      </c>
      <c r="T17" s="55">
        <f t="shared" ref="T17" si="3">O17*2</f>
        <v>0</v>
      </c>
      <c r="U17" s="56" t="s">
        <v>26</v>
      </c>
    </row>
    <row r="18" spans="1:21" s="5" customFormat="1" x14ac:dyDescent="0.25">
      <c r="A18" s="2">
        <v>12</v>
      </c>
      <c r="B18" s="98"/>
      <c r="C18" s="27" t="s">
        <v>63</v>
      </c>
      <c r="D18" s="28" t="s">
        <v>14</v>
      </c>
      <c r="E18" s="29" t="s">
        <v>64</v>
      </c>
      <c r="F18" s="29" t="s">
        <v>65</v>
      </c>
      <c r="G18" s="45" t="s">
        <v>26</v>
      </c>
      <c r="H18" s="37" t="s">
        <v>26</v>
      </c>
      <c r="I18" s="24">
        <v>45809</v>
      </c>
      <c r="J18" s="24">
        <v>46538</v>
      </c>
      <c r="K18" s="44">
        <f t="shared" si="0"/>
        <v>730</v>
      </c>
      <c r="L18" s="76"/>
      <c r="M18" s="77" t="s">
        <v>26</v>
      </c>
      <c r="N18" s="77" t="s">
        <v>26</v>
      </c>
      <c r="O18" s="77" t="s">
        <v>26</v>
      </c>
      <c r="P18" s="79" t="s">
        <v>26</v>
      </c>
      <c r="Q18" s="53">
        <f t="shared" si="1"/>
        <v>0</v>
      </c>
      <c r="R18" s="54" t="s">
        <v>26</v>
      </c>
      <c r="S18" s="54" t="s">
        <v>26</v>
      </c>
      <c r="T18" s="54" t="s">
        <v>26</v>
      </c>
      <c r="U18" s="56" t="s">
        <v>26</v>
      </c>
    </row>
    <row r="19" spans="1:21" s="5" customFormat="1" x14ac:dyDescent="0.25">
      <c r="A19" s="1">
        <v>13</v>
      </c>
      <c r="B19" s="98"/>
      <c r="C19" s="27" t="s">
        <v>66</v>
      </c>
      <c r="D19" s="28" t="s">
        <v>14</v>
      </c>
      <c r="E19" s="29" t="s">
        <v>64</v>
      </c>
      <c r="F19" s="29" t="s">
        <v>67</v>
      </c>
      <c r="G19" s="45" t="s">
        <v>26</v>
      </c>
      <c r="H19" s="37" t="s">
        <v>26</v>
      </c>
      <c r="I19" s="24">
        <v>45809</v>
      </c>
      <c r="J19" s="24">
        <v>46538</v>
      </c>
      <c r="K19" s="44">
        <f t="shared" si="0"/>
        <v>730</v>
      </c>
      <c r="L19" s="76"/>
      <c r="M19" s="77" t="s">
        <v>26</v>
      </c>
      <c r="N19" s="77" t="s">
        <v>26</v>
      </c>
      <c r="O19" s="77" t="s">
        <v>26</v>
      </c>
      <c r="P19" s="79" t="s">
        <v>26</v>
      </c>
      <c r="Q19" s="53">
        <f t="shared" si="1"/>
        <v>0</v>
      </c>
      <c r="R19" s="54" t="s">
        <v>26</v>
      </c>
      <c r="S19" s="54" t="s">
        <v>26</v>
      </c>
      <c r="T19" s="54" t="s">
        <v>26</v>
      </c>
      <c r="U19" s="56" t="s">
        <v>26</v>
      </c>
    </row>
    <row r="20" spans="1:21" s="5" customFormat="1" x14ac:dyDescent="0.25">
      <c r="A20" s="2">
        <v>14</v>
      </c>
      <c r="B20" s="98"/>
      <c r="C20" s="27" t="s">
        <v>68</v>
      </c>
      <c r="D20" s="28" t="s">
        <v>15</v>
      </c>
      <c r="E20" s="29" t="s">
        <v>69</v>
      </c>
      <c r="F20" s="29" t="s">
        <v>70</v>
      </c>
      <c r="G20" s="45" t="s">
        <v>26</v>
      </c>
      <c r="H20" s="37" t="s">
        <v>26</v>
      </c>
      <c r="I20" s="24">
        <v>45809</v>
      </c>
      <c r="J20" s="24">
        <v>46538</v>
      </c>
      <c r="K20" s="44">
        <f t="shared" si="0"/>
        <v>730</v>
      </c>
      <c r="L20" s="76"/>
      <c r="M20" s="77" t="s">
        <v>26</v>
      </c>
      <c r="N20" s="77" t="s">
        <v>26</v>
      </c>
      <c r="O20" s="77"/>
      <c r="P20" s="79" t="s">
        <v>26</v>
      </c>
      <c r="Q20" s="53">
        <f t="shared" si="1"/>
        <v>0</v>
      </c>
      <c r="R20" s="54" t="s">
        <v>26</v>
      </c>
      <c r="S20" s="54" t="s">
        <v>26</v>
      </c>
      <c r="T20" s="55">
        <f>O20*2</f>
        <v>0</v>
      </c>
      <c r="U20" s="56" t="s">
        <v>26</v>
      </c>
    </row>
    <row r="21" spans="1:21" s="5" customFormat="1" x14ac:dyDescent="0.25">
      <c r="A21" s="2">
        <v>15</v>
      </c>
      <c r="B21" s="98"/>
      <c r="C21" s="27" t="s">
        <v>71</v>
      </c>
      <c r="D21" s="28" t="s">
        <v>27</v>
      </c>
      <c r="E21" s="29" t="s">
        <v>72</v>
      </c>
      <c r="F21" s="29" t="s">
        <v>73</v>
      </c>
      <c r="G21" s="45" t="s">
        <v>26</v>
      </c>
      <c r="H21" s="37" t="s">
        <v>26</v>
      </c>
      <c r="I21" s="24">
        <v>45809</v>
      </c>
      <c r="J21" s="24">
        <v>46538</v>
      </c>
      <c r="K21" s="44">
        <f t="shared" si="0"/>
        <v>730</v>
      </c>
      <c r="L21" s="76"/>
      <c r="M21" s="77" t="s">
        <v>26</v>
      </c>
      <c r="N21" s="77" t="s">
        <v>26</v>
      </c>
      <c r="O21" s="77"/>
      <c r="P21" s="79" t="s">
        <v>26</v>
      </c>
      <c r="Q21" s="53">
        <f t="shared" si="1"/>
        <v>0</v>
      </c>
      <c r="R21" s="54" t="s">
        <v>26</v>
      </c>
      <c r="S21" s="54" t="s">
        <v>26</v>
      </c>
      <c r="T21" s="55">
        <f t="shared" ref="T21:T29" si="4">O21*2</f>
        <v>0</v>
      </c>
      <c r="U21" s="56" t="s">
        <v>26</v>
      </c>
    </row>
    <row r="22" spans="1:21" s="5" customFormat="1" x14ac:dyDescent="0.25">
      <c r="A22" s="1">
        <v>16</v>
      </c>
      <c r="B22" s="98"/>
      <c r="C22" s="21" t="s">
        <v>74</v>
      </c>
      <c r="D22" s="28" t="s">
        <v>10</v>
      </c>
      <c r="E22" s="29" t="s">
        <v>75</v>
      </c>
      <c r="F22" s="29" t="s">
        <v>76</v>
      </c>
      <c r="G22" s="45" t="s">
        <v>26</v>
      </c>
      <c r="H22" s="37" t="s">
        <v>26</v>
      </c>
      <c r="I22" s="24">
        <v>45809</v>
      </c>
      <c r="J22" s="24">
        <v>46538</v>
      </c>
      <c r="K22" s="44">
        <f t="shared" si="0"/>
        <v>730</v>
      </c>
      <c r="L22" s="76"/>
      <c r="M22" s="77" t="s">
        <v>26</v>
      </c>
      <c r="N22" s="77" t="s">
        <v>26</v>
      </c>
      <c r="O22" s="77"/>
      <c r="P22" s="79" t="s">
        <v>26</v>
      </c>
      <c r="Q22" s="53">
        <f t="shared" si="1"/>
        <v>0</v>
      </c>
      <c r="R22" s="54" t="s">
        <v>26</v>
      </c>
      <c r="S22" s="54" t="s">
        <v>26</v>
      </c>
      <c r="T22" s="55">
        <f t="shared" si="4"/>
        <v>0</v>
      </c>
      <c r="U22" s="56" t="s">
        <v>26</v>
      </c>
    </row>
    <row r="23" spans="1:21" s="5" customFormat="1" x14ac:dyDescent="0.25">
      <c r="A23" s="2">
        <v>17</v>
      </c>
      <c r="B23" s="98"/>
      <c r="C23" s="21" t="s">
        <v>77</v>
      </c>
      <c r="D23" s="28" t="s">
        <v>10</v>
      </c>
      <c r="E23" s="29" t="s">
        <v>75</v>
      </c>
      <c r="F23" s="29" t="s">
        <v>78</v>
      </c>
      <c r="G23" s="45" t="s">
        <v>26</v>
      </c>
      <c r="H23" s="37" t="s">
        <v>26</v>
      </c>
      <c r="I23" s="24">
        <v>45809</v>
      </c>
      <c r="J23" s="24">
        <v>46538</v>
      </c>
      <c r="K23" s="44">
        <f t="shared" si="0"/>
        <v>730</v>
      </c>
      <c r="L23" s="76"/>
      <c r="M23" s="77" t="s">
        <v>26</v>
      </c>
      <c r="N23" s="77" t="s">
        <v>26</v>
      </c>
      <c r="O23" s="77"/>
      <c r="P23" s="79" t="s">
        <v>26</v>
      </c>
      <c r="Q23" s="53">
        <f t="shared" si="1"/>
        <v>0</v>
      </c>
      <c r="R23" s="54" t="s">
        <v>26</v>
      </c>
      <c r="S23" s="54" t="s">
        <v>26</v>
      </c>
      <c r="T23" s="55">
        <f t="shared" si="4"/>
        <v>0</v>
      </c>
      <c r="U23" s="56" t="s">
        <v>26</v>
      </c>
    </row>
    <row r="24" spans="1:21" s="5" customFormat="1" x14ac:dyDescent="0.25">
      <c r="A24" s="2">
        <v>18</v>
      </c>
      <c r="B24" s="98"/>
      <c r="C24" s="21" t="s">
        <v>79</v>
      </c>
      <c r="D24" s="28" t="s">
        <v>13</v>
      </c>
      <c r="E24" s="29" t="s">
        <v>75</v>
      </c>
      <c r="F24" s="29" t="s">
        <v>80</v>
      </c>
      <c r="G24" s="46">
        <v>75600</v>
      </c>
      <c r="H24" s="37" t="s">
        <v>26</v>
      </c>
      <c r="I24" s="24">
        <v>45809</v>
      </c>
      <c r="J24" s="24">
        <v>46538</v>
      </c>
      <c r="K24" s="44">
        <f t="shared" si="0"/>
        <v>730</v>
      </c>
      <c r="L24" s="76"/>
      <c r="M24" s="77" t="s">
        <v>26</v>
      </c>
      <c r="N24" s="77"/>
      <c r="O24" s="77"/>
      <c r="P24" s="78" t="s">
        <v>26</v>
      </c>
      <c r="Q24" s="53">
        <f t="shared" si="1"/>
        <v>0</v>
      </c>
      <c r="R24" s="55" t="s">
        <v>26</v>
      </c>
      <c r="S24" s="54">
        <f>N24*2</f>
        <v>0</v>
      </c>
      <c r="T24" s="55">
        <f t="shared" si="4"/>
        <v>0</v>
      </c>
      <c r="U24" s="54" t="s">
        <v>26</v>
      </c>
    </row>
    <row r="25" spans="1:21" s="5" customFormat="1" x14ac:dyDescent="0.25">
      <c r="A25" s="1">
        <v>19</v>
      </c>
      <c r="B25" s="98"/>
      <c r="C25" s="21" t="s">
        <v>81</v>
      </c>
      <c r="D25" s="28" t="s">
        <v>10</v>
      </c>
      <c r="E25" s="29" t="s">
        <v>82</v>
      </c>
      <c r="F25" s="29" t="s">
        <v>83</v>
      </c>
      <c r="G25" s="46">
        <v>42400</v>
      </c>
      <c r="H25" s="37" t="s">
        <v>26</v>
      </c>
      <c r="I25" s="24">
        <v>45809</v>
      </c>
      <c r="J25" s="24">
        <v>46538</v>
      </c>
      <c r="K25" s="44">
        <f t="shared" si="0"/>
        <v>730</v>
      </c>
      <c r="L25" s="76"/>
      <c r="M25" s="77" t="s">
        <v>26</v>
      </c>
      <c r="N25" s="77"/>
      <c r="O25" s="77"/>
      <c r="P25" s="78" t="s">
        <v>26</v>
      </c>
      <c r="Q25" s="53">
        <f t="shared" si="1"/>
        <v>0</v>
      </c>
      <c r="R25" s="55" t="s">
        <v>26</v>
      </c>
      <c r="S25" s="54">
        <f>N25*2</f>
        <v>0</v>
      </c>
      <c r="T25" s="55">
        <f t="shared" si="4"/>
        <v>0</v>
      </c>
      <c r="U25" s="54" t="s">
        <v>26</v>
      </c>
    </row>
    <row r="26" spans="1:21" s="5" customFormat="1" x14ac:dyDescent="0.25">
      <c r="A26" s="2">
        <v>20</v>
      </c>
      <c r="B26" s="98"/>
      <c r="C26" s="21" t="s">
        <v>84</v>
      </c>
      <c r="D26" s="28" t="s">
        <v>10</v>
      </c>
      <c r="E26" s="29" t="s">
        <v>82</v>
      </c>
      <c r="F26" s="29" t="s">
        <v>83</v>
      </c>
      <c r="G26" s="46">
        <v>39700</v>
      </c>
      <c r="H26" s="37" t="s">
        <v>26</v>
      </c>
      <c r="I26" s="24">
        <v>45809</v>
      </c>
      <c r="J26" s="24">
        <v>46538</v>
      </c>
      <c r="K26" s="44">
        <f t="shared" si="0"/>
        <v>730</v>
      </c>
      <c r="L26" s="76"/>
      <c r="M26" s="77" t="s">
        <v>26</v>
      </c>
      <c r="N26" s="77"/>
      <c r="O26" s="77"/>
      <c r="P26" s="78" t="s">
        <v>26</v>
      </c>
      <c r="Q26" s="53">
        <f t="shared" si="1"/>
        <v>0</v>
      </c>
      <c r="R26" s="55" t="s">
        <v>26</v>
      </c>
      <c r="S26" s="54">
        <f>N26*2</f>
        <v>0</v>
      </c>
      <c r="T26" s="55">
        <f t="shared" si="4"/>
        <v>0</v>
      </c>
      <c r="U26" s="54" t="s">
        <v>26</v>
      </c>
    </row>
    <row r="27" spans="1:21" s="5" customFormat="1" x14ac:dyDescent="0.25">
      <c r="A27" s="2">
        <v>21</v>
      </c>
      <c r="B27" s="98"/>
      <c r="C27" s="21" t="s">
        <v>85</v>
      </c>
      <c r="D27" s="28" t="s">
        <v>10</v>
      </c>
      <c r="E27" s="29" t="s">
        <v>82</v>
      </c>
      <c r="F27" s="29" t="s">
        <v>86</v>
      </c>
      <c r="G27" s="46" t="s">
        <v>26</v>
      </c>
      <c r="H27" s="37" t="s">
        <v>26</v>
      </c>
      <c r="I27" s="24">
        <v>45809</v>
      </c>
      <c r="J27" s="24">
        <v>46538</v>
      </c>
      <c r="K27" s="44">
        <f t="shared" si="0"/>
        <v>730</v>
      </c>
      <c r="L27" s="76"/>
      <c r="M27" s="77" t="s">
        <v>26</v>
      </c>
      <c r="N27" s="77" t="s">
        <v>26</v>
      </c>
      <c r="O27" s="77"/>
      <c r="P27" s="78" t="s">
        <v>26</v>
      </c>
      <c r="Q27" s="53">
        <f t="shared" si="1"/>
        <v>0</v>
      </c>
      <c r="R27" s="54" t="s">
        <v>26</v>
      </c>
      <c r="S27" s="54" t="s">
        <v>26</v>
      </c>
      <c r="T27" s="55">
        <f t="shared" si="4"/>
        <v>0</v>
      </c>
      <c r="U27" s="54" t="s">
        <v>26</v>
      </c>
    </row>
    <row r="28" spans="1:21" s="5" customFormat="1" x14ac:dyDescent="0.25">
      <c r="A28" s="1">
        <v>22</v>
      </c>
      <c r="B28" s="98"/>
      <c r="C28" s="21" t="s">
        <v>87</v>
      </c>
      <c r="D28" s="28" t="s">
        <v>15</v>
      </c>
      <c r="E28" s="29" t="s">
        <v>88</v>
      </c>
      <c r="F28" s="29" t="s">
        <v>89</v>
      </c>
      <c r="G28" s="46">
        <v>52500</v>
      </c>
      <c r="H28" s="37" t="s">
        <v>26</v>
      </c>
      <c r="I28" s="24">
        <v>45809</v>
      </c>
      <c r="J28" s="24">
        <v>46538</v>
      </c>
      <c r="K28" s="44">
        <f t="shared" si="0"/>
        <v>730</v>
      </c>
      <c r="L28" s="76"/>
      <c r="M28" s="77" t="s">
        <v>26</v>
      </c>
      <c r="N28" s="77"/>
      <c r="O28" s="77"/>
      <c r="P28" s="78" t="s">
        <v>26</v>
      </c>
      <c r="Q28" s="53">
        <f t="shared" si="1"/>
        <v>0</v>
      </c>
      <c r="R28" s="55" t="s">
        <v>26</v>
      </c>
      <c r="S28" s="54">
        <f>N28*2</f>
        <v>0</v>
      </c>
      <c r="T28" s="55">
        <f t="shared" si="4"/>
        <v>0</v>
      </c>
      <c r="U28" s="54" t="s">
        <v>26</v>
      </c>
    </row>
    <row r="29" spans="1:21" s="5" customFormat="1" x14ac:dyDescent="0.25">
      <c r="A29" s="2">
        <v>23</v>
      </c>
      <c r="B29" s="98"/>
      <c r="C29" s="27" t="s">
        <v>90</v>
      </c>
      <c r="D29" s="28" t="s">
        <v>15</v>
      </c>
      <c r="E29" s="29" t="s">
        <v>88</v>
      </c>
      <c r="F29" s="29" t="s">
        <v>89</v>
      </c>
      <c r="G29" s="46">
        <v>51600</v>
      </c>
      <c r="H29" s="37" t="s">
        <v>26</v>
      </c>
      <c r="I29" s="24">
        <v>45809</v>
      </c>
      <c r="J29" s="24">
        <v>46538</v>
      </c>
      <c r="K29" s="44">
        <f t="shared" si="0"/>
        <v>730</v>
      </c>
      <c r="L29" s="76"/>
      <c r="M29" s="77" t="s">
        <v>26</v>
      </c>
      <c r="N29" s="77"/>
      <c r="O29" s="77"/>
      <c r="P29" s="78" t="s">
        <v>26</v>
      </c>
      <c r="Q29" s="53">
        <f t="shared" si="1"/>
        <v>0</v>
      </c>
      <c r="R29" s="55" t="s">
        <v>26</v>
      </c>
      <c r="S29" s="54">
        <f>N29*2</f>
        <v>0</v>
      </c>
      <c r="T29" s="55">
        <f t="shared" si="4"/>
        <v>0</v>
      </c>
      <c r="U29" s="54" t="s">
        <v>26</v>
      </c>
    </row>
    <row r="30" spans="1:21" s="5" customFormat="1" x14ac:dyDescent="0.25">
      <c r="A30" s="2">
        <v>24</v>
      </c>
      <c r="B30" s="98"/>
      <c r="C30" s="27" t="s">
        <v>91</v>
      </c>
      <c r="D30" s="28" t="s">
        <v>14</v>
      </c>
      <c r="E30" s="29" t="s">
        <v>92</v>
      </c>
      <c r="F30" s="29" t="s">
        <v>93</v>
      </c>
      <c r="G30" s="45" t="s">
        <v>26</v>
      </c>
      <c r="H30" s="37" t="s">
        <v>26</v>
      </c>
      <c r="I30" s="24">
        <v>45809</v>
      </c>
      <c r="J30" s="24">
        <v>46538</v>
      </c>
      <c r="K30" s="44">
        <f t="shared" si="0"/>
        <v>730</v>
      </c>
      <c r="L30" s="76"/>
      <c r="M30" s="77" t="s">
        <v>26</v>
      </c>
      <c r="N30" s="77" t="s">
        <v>26</v>
      </c>
      <c r="O30" s="77" t="s">
        <v>26</v>
      </c>
      <c r="P30" s="78" t="s">
        <v>26</v>
      </c>
      <c r="Q30" s="53">
        <f t="shared" si="1"/>
        <v>0</v>
      </c>
      <c r="R30" s="54" t="s">
        <v>26</v>
      </c>
      <c r="S30" s="54" t="s">
        <v>26</v>
      </c>
      <c r="T30" s="54" t="s">
        <v>26</v>
      </c>
      <c r="U30" s="54" t="s">
        <v>26</v>
      </c>
    </row>
    <row r="31" spans="1:21" s="5" customFormat="1" x14ac:dyDescent="0.25">
      <c r="A31" s="1">
        <v>25</v>
      </c>
      <c r="B31" s="98"/>
      <c r="C31" s="27" t="s">
        <v>94</v>
      </c>
      <c r="D31" s="28" t="s">
        <v>14</v>
      </c>
      <c r="E31" s="29" t="s">
        <v>16</v>
      </c>
      <c r="F31" s="29" t="s">
        <v>95</v>
      </c>
      <c r="G31" s="45" t="s">
        <v>26</v>
      </c>
      <c r="H31" s="37" t="s">
        <v>26</v>
      </c>
      <c r="I31" s="24">
        <v>45809</v>
      </c>
      <c r="J31" s="24">
        <v>46538</v>
      </c>
      <c r="K31" s="44">
        <f t="shared" si="0"/>
        <v>730</v>
      </c>
      <c r="L31" s="76"/>
      <c r="M31" s="77" t="s">
        <v>26</v>
      </c>
      <c r="N31" s="77" t="s">
        <v>26</v>
      </c>
      <c r="O31" s="77" t="s">
        <v>26</v>
      </c>
      <c r="P31" s="78" t="s">
        <v>26</v>
      </c>
      <c r="Q31" s="53">
        <f t="shared" si="1"/>
        <v>0</v>
      </c>
      <c r="R31" s="54" t="s">
        <v>26</v>
      </c>
      <c r="S31" s="54" t="s">
        <v>26</v>
      </c>
      <c r="T31" s="54" t="s">
        <v>26</v>
      </c>
      <c r="U31" s="54" t="s">
        <v>26</v>
      </c>
    </row>
    <row r="32" spans="1:21" s="5" customFormat="1" x14ac:dyDescent="0.25">
      <c r="A32" s="2">
        <v>26</v>
      </c>
      <c r="B32" s="98"/>
      <c r="C32" s="27" t="s">
        <v>96</v>
      </c>
      <c r="D32" s="28" t="s">
        <v>13</v>
      </c>
      <c r="E32" s="29" t="s">
        <v>31</v>
      </c>
      <c r="F32" s="29" t="s">
        <v>97</v>
      </c>
      <c r="G32" s="45" t="s">
        <v>26</v>
      </c>
      <c r="H32" s="37" t="s">
        <v>26</v>
      </c>
      <c r="I32" s="24">
        <v>45809</v>
      </c>
      <c r="J32" s="24">
        <v>46538</v>
      </c>
      <c r="K32" s="44">
        <f t="shared" si="0"/>
        <v>730</v>
      </c>
      <c r="L32" s="76"/>
      <c r="M32" s="77" t="s">
        <v>26</v>
      </c>
      <c r="N32" s="77" t="s">
        <v>26</v>
      </c>
      <c r="O32" s="77"/>
      <c r="P32" s="78" t="s">
        <v>26</v>
      </c>
      <c r="Q32" s="53">
        <f t="shared" si="1"/>
        <v>0</v>
      </c>
      <c r="R32" s="54" t="s">
        <v>26</v>
      </c>
      <c r="S32" s="54" t="s">
        <v>26</v>
      </c>
      <c r="T32" s="55">
        <f t="shared" ref="T32:U39" si="5">O32*2</f>
        <v>0</v>
      </c>
      <c r="U32" s="54" t="s">
        <v>26</v>
      </c>
    </row>
    <row r="33" spans="1:21" s="5" customFormat="1" x14ac:dyDescent="0.25">
      <c r="A33" s="2">
        <v>27</v>
      </c>
      <c r="B33" s="98"/>
      <c r="C33" s="27" t="s">
        <v>98</v>
      </c>
      <c r="D33" s="28" t="s">
        <v>13</v>
      </c>
      <c r="E33" s="29" t="s">
        <v>31</v>
      </c>
      <c r="F33" s="29" t="s">
        <v>99</v>
      </c>
      <c r="G33" s="45" t="s">
        <v>26</v>
      </c>
      <c r="H33" s="37" t="s">
        <v>26</v>
      </c>
      <c r="I33" s="24">
        <v>45809</v>
      </c>
      <c r="J33" s="24">
        <v>46538</v>
      </c>
      <c r="K33" s="44">
        <f t="shared" si="0"/>
        <v>730</v>
      </c>
      <c r="L33" s="76"/>
      <c r="M33" s="77" t="s">
        <v>26</v>
      </c>
      <c r="N33" s="77" t="s">
        <v>26</v>
      </c>
      <c r="O33" s="77"/>
      <c r="P33" s="78" t="s">
        <v>26</v>
      </c>
      <c r="Q33" s="53">
        <f t="shared" si="1"/>
        <v>0</v>
      </c>
      <c r="R33" s="54" t="s">
        <v>26</v>
      </c>
      <c r="S33" s="54" t="s">
        <v>26</v>
      </c>
      <c r="T33" s="55">
        <f t="shared" si="5"/>
        <v>0</v>
      </c>
      <c r="U33" s="54" t="s">
        <v>26</v>
      </c>
    </row>
    <row r="34" spans="1:21" s="5" customFormat="1" x14ac:dyDescent="0.25">
      <c r="A34" s="1">
        <v>28</v>
      </c>
      <c r="B34" s="98"/>
      <c r="C34" s="27" t="s">
        <v>100</v>
      </c>
      <c r="D34" s="28" t="s">
        <v>13</v>
      </c>
      <c r="E34" s="29" t="s">
        <v>31</v>
      </c>
      <c r="F34" s="29" t="s">
        <v>99</v>
      </c>
      <c r="G34" s="46">
        <v>29600</v>
      </c>
      <c r="H34" s="37" t="s">
        <v>26</v>
      </c>
      <c r="I34" s="24">
        <v>45809</v>
      </c>
      <c r="J34" s="24">
        <v>46538</v>
      </c>
      <c r="K34" s="44">
        <f t="shared" si="0"/>
        <v>730</v>
      </c>
      <c r="L34" s="76"/>
      <c r="M34" s="77" t="s">
        <v>26</v>
      </c>
      <c r="N34" s="77"/>
      <c r="O34" s="77"/>
      <c r="P34" s="78" t="s">
        <v>26</v>
      </c>
      <c r="Q34" s="53">
        <f t="shared" si="1"/>
        <v>0</v>
      </c>
      <c r="R34" s="55" t="s">
        <v>26</v>
      </c>
      <c r="S34" s="54">
        <f>N34*2</f>
        <v>0</v>
      </c>
      <c r="T34" s="55">
        <f t="shared" si="5"/>
        <v>0</v>
      </c>
      <c r="U34" s="54" t="s">
        <v>26</v>
      </c>
    </row>
    <row r="35" spans="1:21" s="5" customFormat="1" x14ac:dyDescent="0.25">
      <c r="A35" s="2">
        <v>29</v>
      </c>
      <c r="B35" s="98"/>
      <c r="C35" s="27" t="s">
        <v>101</v>
      </c>
      <c r="D35" s="28" t="s">
        <v>13</v>
      </c>
      <c r="E35" s="29" t="s">
        <v>31</v>
      </c>
      <c r="F35" s="29" t="s">
        <v>102</v>
      </c>
      <c r="G35" s="46">
        <v>36000</v>
      </c>
      <c r="H35" s="37" t="s">
        <v>26</v>
      </c>
      <c r="I35" s="24">
        <v>45809</v>
      </c>
      <c r="J35" s="24">
        <v>46538</v>
      </c>
      <c r="K35" s="44">
        <f t="shared" si="0"/>
        <v>730</v>
      </c>
      <c r="L35" s="76"/>
      <c r="M35" s="77" t="s">
        <v>26</v>
      </c>
      <c r="N35" s="77"/>
      <c r="O35" s="77"/>
      <c r="P35" s="78" t="s">
        <v>26</v>
      </c>
      <c r="Q35" s="53">
        <f t="shared" si="1"/>
        <v>0</v>
      </c>
      <c r="R35" s="55" t="s">
        <v>26</v>
      </c>
      <c r="S35" s="54">
        <f>N35*2</f>
        <v>0</v>
      </c>
      <c r="T35" s="55">
        <f t="shared" si="5"/>
        <v>0</v>
      </c>
      <c r="U35" s="54" t="s">
        <v>26</v>
      </c>
    </row>
    <row r="36" spans="1:21" s="5" customFormat="1" x14ac:dyDescent="0.25">
      <c r="A36" s="2">
        <v>30</v>
      </c>
      <c r="B36" s="98"/>
      <c r="C36" s="39" t="s">
        <v>103</v>
      </c>
      <c r="D36" s="28" t="s">
        <v>14</v>
      </c>
      <c r="E36" s="29" t="s">
        <v>104</v>
      </c>
      <c r="F36" s="29" t="s">
        <v>105</v>
      </c>
      <c r="G36" s="45" t="s">
        <v>26</v>
      </c>
      <c r="H36" s="37" t="s">
        <v>26</v>
      </c>
      <c r="I36" s="24">
        <v>45809</v>
      </c>
      <c r="J36" s="24">
        <v>46538</v>
      </c>
      <c r="K36" s="44">
        <f t="shared" si="0"/>
        <v>730</v>
      </c>
      <c r="L36" s="76"/>
      <c r="M36" s="77" t="s">
        <v>26</v>
      </c>
      <c r="N36" s="77" t="s">
        <v>26</v>
      </c>
      <c r="O36" s="77" t="s">
        <v>26</v>
      </c>
      <c r="P36" s="78" t="s">
        <v>26</v>
      </c>
      <c r="Q36" s="53">
        <f t="shared" si="1"/>
        <v>0</v>
      </c>
      <c r="R36" s="54" t="s">
        <v>26</v>
      </c>
      <c r="S36" s="54" t="s">
        <v>26</v>
      </c>
      <c r="T36" s="54" t="s">
        <v>26</v>
      </c>
      <c r="U36" s="54" t="s">
        <v>26</v>
      </c>
    </row>
    <row r="37" spans="1:21" s="5" customFormat="1" x14ac:dyDescent="0.25">
      <c r="A37" s="1">
        <v>31</v>
      </c>
      <c r="B37" s="98"/>
      <c r="C37" s="27" t="s">
        <v>106</v>
      </c>
      <c r="D37" s="28" t="s">
        <v>10</v>
      </c>
      <c r="E37" s="29" t="s">
        <v>35</v>
      </c>
      <c r="F37" s="29" t="s">
        <v>107</v>
      </c>
      <c r="G37" s="46">
        <v>48500</v>
      </c>
      <c r="H37" s="37" t="s">
        <v>365</v>
      </c>
      <c r="I37" s="24">
        <v>45809</v>
      </c>
      <c r="J37" s="24">
        <v>46538</v>
      </c>
      <c r="K37" s="44">
        <f t="shared" si="0"/>
        <v>730</v>
      </c>
      <c r="L37" s="76"/>
      <c r="M37" s="77" t="s">
        <v>26</v>
      </c>
      <c r="N37" s="77"/>
      <c r="O37" s="77"/>
      <c r="P37" s="78"/>
      <c r="Q37" s="53">
        <f t="shared" si="1"/>
        <v>0</v>
      </c>
      <c r="R37" s="55" t="s">
        <v>26</v>
      </c>
      <c r="S37" s="54">
        <f>N37*2</f>
        <v>0</v>
      </c>
      <c r="T37" s="55">
        <f t="shared" si="5"/>
        <v>0</v>
      </c>
      <c r="U37" s="55">
        <f t="shared" si="5"/>
        <v>0</v>
      </c>
    </row>
    <row r="38" spans="1:21" s="5" customFormat="1" x14ac:dyDescent="0.25">
      <c r="A38" s="2">
        <v>32</v>
      </c>
      <c r="B38" s="98"/>
      <c r="C38" s="27" t="s">
        <v>108</v>
      </c>
      <c r="D38" s="28" t="s">
        <v>14</v>
      </c>
      <c r="E38" s="29" t="s">
        <v>109</v>
      </c>
      <c r="F38" s="29" t="s">
        <v>11</v>
      </c>
      <c r="G38" s="45" t="s">
        <v>26</v>
      </c>
      <c r="H38" s="37" t="s">
        <v>26</v>
      </c>
      <c r="I38" s="24">
        <v>45809</v>
      </c>
      <c r="J38" s="24">
        <v>46538</v>
      </c>
      <c r="K38" s="44">
        <f t="shared" si="0"/>
        <v>730</v>
      </c>
      <c r="L38" s="76"/>
      <c r="M38" s="77" t="s">
        <v>26</v>
      </c>
      <c r="N38" s="77" t="s">
        <v>26</v>
      </c>
      <c r="O38" s="77" t="s">
        <v>26</v>
      </c>
      <c r="P38" s="79" t="s">
        <v>26</v>
      </c>
      <c r="Q38" s="53">
        <f t="shared" si="1"/>
        <v>0</v>
      </c>
      <c r="R38" s="54" t="s">
        <v>26</v>
      </c>
      <c r="S38" s="54" t="s">
        <v>26</v>
      </c>
      <c r="T38" s="54" t="s">
        <v>26</v>
      </c>
      <c r="U38" s="56" t="s">
        <v>26</v>
      </c>
    </row>
    <row r="39" spans="1:21" s="5" customFormat="1" x14ac:dyDescent="0.25">
      <c r="A39" s="2">
        <v>33</v>
      </c>
      <c r="B39" s="98"/>
      <c r="C39" s="27" t="s">
        <v>110</v>
      </c>
      <c r="D39" s="28" t="s">
        <v>27</v>
      </c>
      <c r="E39" s="29" t="s">
        <v>111</v>
      </c>
      <c r="F39" s="29" t="s">
        <v>112</v>
      </c>
      <c r="G39" s="45" t="s">
        <v>26</v>
      </c>
      <c r="H39" s="37" t="s">
        <v>26</v>
      </c>
      <c r="I39" s="24">
        <v>45809</v>
      </c>
      <c r="J39" s="24">
        <v>46538</v>
      </c>
      <c r="K39" s="44">
        <f t="shared" si="0"/>
        <v>730</v>
      </c>
      <c r="L39" s="76"/>
      <c r="M39" s="77" t="s">
        <v>26</v>
      </c>
      <c r="N39" s="77" t="s">
        <v>26</v>
      </c>
      <c r="O39" s="77"/>
      <c r="P39" s="78" t="s">
        <v>26</v>
      </c>
      <c r="Q39" s="53">
        <f t="shared" si="1"/>
        <v>0</v>
      </c>
      <c r="R39" s="54" t="s">
        <v>26</v>
      </c>
      <c r="S39" s="54" t="s">
        <v>26</v>
      </c>
      <c r="T39" s="55">
        <f t="shared" si="5"/>
        <v>0</v>
      </c>
      <c r="U39" s="54" t="s">
        <v>26</v>
      </c>
    </row>
    <row r="40" spans="1:21" s="5" customFormat="1" x14ac:dyDescent="0.25">
      <c r="A40" s="1">
        <v>34</v>
      </c>
      <c r="B40" s="98"/>
      <c r="C40" s="27" t="s">
        <v>113</v>
      </c>
      <c r="D40" s="28" t="s">
        <v>14</v>
      </c>
      <c r="E40" s="29" t="s">
        <v>114</v>
      </c>
      <c r="F40" s="29" t="s">
        <v>115</v>
      </c>
      <c r="G40" s="45" t="s">
        <v>26</v>
      </c>
      <c r="H40" s="37" t="s">
        <v>26</v>
      </c>
      <c r="I40" s="24">
        <v>45809</v>
      </c>
      <c r="J40" s="24">
        <v>46538</v>
      </c>
      <c r="K40" s="44">
        <f t="shared" si="0"/>
        <v>730</v>
      </c>
      <c r="L40" s="76"/>
      <c r="M40" s="77" t="s">
        <v>26</v>
      </c>
      <c r="N40" s="77" t="s">
        <v>26</v>
      </c>
      <c r="O40" s="77" t="s">
        <v>26</v>
      </c>
      <c r="P40" s="78" t="s">
        <v>26</v>
      </c>
      <c r="Q40" s="53">
        <f t="shared" si="1"/>
        <v>0</v>
      </c>
      <c r="R40" s="54" t="s">
        <v>26</v>
      </c>
      <c r="S40" s="54" t="s">
        <v>26</v>
      </c>
      <c r="T40" s="54" t="s">
        <v>26</v>
      </c>
      <c r="U40" s="54" t="s">
        <v>26</v>
      </c>
    </row>
    <row r="41" spans="1:21" s="5" customFormat="1" x14ac:dyDescent="0.25">
      <c r="A41" s="2">
        <v>35</v>
      </c>
      <c r="B41" s="98"/>
      <c r="C41" s="27" t="s">
        <v>116</v>
      </c>
      <c r="D41" s="28" t="s">
        <v>27</v>
      </c>
      <c r="E41" s="29" t="s">
        <v>117</v>
      </c>
      <c r="F41" s="29" t="s">
        <v>118</v>
      </c>
      <c r="G41" s="45" t="s">
        <v>26</v>
      </c>
      <c r="H41" s="37" t="s">
        <v>26</v>
      </c>
      <c r="I41" s="24">
        <v>45809</v>
      </c>
      <c r="J41" s="24">
        <v>46538</v>
      </c>
      <c r="K41" s="44">
        <f t="shared" si="0"/>
        <v>730</v>
      </c>
      <c r="L41" s="76"/>
      <c r="M41" s="77" t="s">
        <v>26</v>
      </c>
      <c r="N41" s="77" t="s">
        <v>26</v>
      </c>
      <c r="O41" s="77"/>
      <c r="P41" s="78" t="s">
        <v>26</v>
      </c>
      <c r="Q41" s="53">
        <f t="shared" si="1"/>
        <v>0</v>
      </c>
      <c r="R41" s="54" t="s">
        <v>26</v>
      </c>
      <c r="S41" s="54" t="s">
        <v>26</v>
      </c>
      <c r="T41" s="55">
        <f t="shared" si="1"/>
        <v>0</v>
      </c>
      <c r="U41" s="54" t="s">
        <v>26</v>
      </c>
    </row>
    <row r="42" spans="1:21" s="5" customFormat="1" x14ac:dyDescent="0.25">
      <c r="A42" s="2">
        <v>36</v>
      </c>
      <c r="B42" s="98"/>
      <c r="C42" s="21" t="s">
        <v>119</v>
      </c>
      <c r="D42" s="22" t="s">
        <v>13</v>
      </c>
      <c r="E42" s="23" t="s">
        <v>120</v>
      </c>
      <c r="F42" s="23" t="s">
        <v>121</v>
      </c>
      <c r="G42" s="46">
        <v>63000</v>
      </c>
      <c r="H42" s="37" t="s">
        <v>26</v>
      </c>
      <c r="I42" s="24">
        <v>45809</v>
      </c>
      <c r="J42" s="24">
        <v>46538</v>
      </c>
      <c r="K42" s="44">
        <f t="shared" si="0"/>
        <v>730</v>
      </c>
      <c r="L42" s="76"/>
      <c r="M42" s="77" t="s">
        <v>26</v>
      </c>
      <c r="N42" s="77"/>
      <c r="O42" s="77"/>
      <c r="P42" s="78" t="s">
        <v>26</v>
      </c>
      <c r="Q42" s="53">
        <f t="shared" si="1"/>
        <v>0</v>
      </c>
      <c r="R42" s="55" t="s">
        <v>26</v>
      </c>
      <c r="S42" s="54">
        <f>N42*2</f>
        <v>0</v>
      </c>
      <c r="T42" s="55">
        <f t="shared" si="1"/>
        <v>0</v>
      </c>
      <c r="U42" s="54" t="s">
        <v>26</v>
      </c>
    </row>
    <row r="43" spans="1:21" s="5" customFormat="1" x14ac:dyDescent="0.25">
      <c r="A43" s="1">
        <v>37</v>
      </c>
      <c r="B43" s="98"/>
      <c r="C43" s="27" t="s">
        <v>122</v>
      </c>
      <c r="D43" s="28" t="s">
        <v>12</v>
      </c>
      <c r="E43" s="29" t="s">
        <v>120</v>
      </c>
      <c r="F43" s="29" t="s">
        <v>123</v>
      </c>
      <c r="G43" s="46">
        <v>182700</v>
      </c>
      <c r="H43" s="37" t="s">
        <v>26</v>
      </c>
      <c r="I43" s="24">
        <v>45809</v>
      </c>
      <c r="J43" s="24">
        <v>46538</v>
      </c>
      <c r="K43" s="44">
        <f t="shared" si="0"/>
        <v>730</v>
      </c>
      <c r="L43" s="76"/>
      <c r="M43" s="77" t="s">
        <v>26</v>
      </c>
      <c r="N43" s="77"/>
      <c r="O43" s="77"/>
      <c r="P43" s="78" t="s">
        <v>26</v>
      </c>
      <c r="Q43" s="53">
        <f t="shared" si="1"/>
        <v>0</v>
      </c>
      <c r="R43" s="55" t="s">
        <v>26</v>
      </c>
      <c r="S43" s="54">
        <f>N43*2</f>
        <v>0</v>
      </c>
      <c r="T43" s="55">
        <f t="shared" si="1"/>
        <v>0</v>
      </c>
      <c r="U43" s="54" t="s">
        <v>26</v>
      </c>
    </row>
    <row r="44" spans="1:21" s="5" customFormat="1" x14ac:dyDescent="0.25">
      <c r="A44" s="2">
        <v>38</v>
      </c>
      <c r="B44" s="98"/>
      <c r="C44" s="27" t="s">
        <v>124</v>
      </c>
      <c r="D44" s="28" t="s">
        <v>27</v>
      </c>
      <c r="E44" s="29" t="s">
        <v>125</v>
      </c>
      <c r="F44" s="29" t="s">
        <v>126</v>
      </c>
      <c r="G44" s="45" t="s">
        <v>26</v>
      </c>
      <c r="H44" s="37" t="s">
        <v>26</v>
      </c>
      <c r="I44" s="24">
        <v>45809</v>
      </c>
      <c r="J44" s="24">
        <v>46538</v>
      </c>
      <c r="K44" s="44">
        <f t="shared" si="0"/>
        <v>730</v>
      </c>
      <c r="L44" s="76"/>
      <c r="M44" s="77" t="s">
        <v>26</v>
      </c>
      <c r="N44" s="77" t="s">
        <v>26</v>
      </c>
      <c r="O44" s="77"/>
      <c r="P44" s="78" t="s">
        <v>26</v>
      </c>
      <c r="Q44" s="53">
        <f t="shared" si="1"/>
        <v>0</v>
      </c>
      <c r="R44" s="54" t="s">
        <v>26</v>
      </c>
      <c r="S44" s="54" t="s">
        <v>26</v>
      </c>
      <c r="T44" s="55">
        <f t="shared" si="1"/>
        <v>0</v>
      </c>
      <c r="U44" s="54" t="s">
        <v>26</v>
      </c>
    </row>
    <row r="45" spans="1:21" s="5" customFormat="1" x14ac:dyDescent="0.25">
      <c r="A45" s="2">
        <v>39</v>
      </c>
      <c r="B45" s="98"/>
      <c r="C45" s="27" t="s">
        <v>127</v>
      </c>
      <c r="D45" s="28" t="s">
        <v>27</v>
      </c>
      <c r="E45" s="29" t="s">
        <v>125</v>
      </c>
      <c r="F45" s="29" t="s">
        <v>128</v>
      </c>
      <c r="G45" s="45" t="s">
        <v>26</v>
      </c>
      <c r="H45" s="37" t="s">
        <v>26</v>
      </c>
      <c r="I45" s="24">
        <v>45809</v>
      </c>
      <c r="J45" s="24">
        <v>46538</v>
      </c>
      <c r="K45" s="44">
        <f t="shared" si="0"/>
        <v>730</v>
      </c>
      <c r="L45" s="76"/>
      <c r="M45" s="77" t="s">
        <v>26</v>
      </c>
      <c r="N45" s="77" t="s">
        <v>26</v>
      </c>
      <c r="O45" s="77"/>
      <c r="P45" s="79" t="s">
        <v>26</v>
      </c>
      <c r="Q45" s="53">
        <f t="shared" si="1"/>
        <v>0</v>
      </c>
      <c r="R45" s="54" t="s">
        <v>26</v>
      </c>
      <c r="S45" s="54" t="s">
        <v>26</v>
      </c>
      <c r="T45" s="55">
        <f t="shared" si="1"/>
        <v>0</v>
      </c>
      <c r="U45" s="56" t="s">
        <v>26</v>
      </c>
    </row>
    <row r="46" spans="1:21" s="5" customFormat="1" ht="27" x14ac:dyDescent="0.25">
      <c r="A46" s="1">
        <v>40</v>
      </c>
      <c r="B46" s="98"/>
      <c r="C46" s="27" t="s">
        <v>129</v>
      </c>
      <c r="D46" s="28" t="s">
        <v>27</v>
      </c>
      <c r="E46" s="29" t="s">
        <v>125</v>
      </c>
      <c r="F46" s="29" t="s">
        <v>130</v>
      </c>
      <c r="G46" s="45" t="s">
        <v>26</v>
      </c>
      <c r="H46" s="37" t="s">
        <v>26</v>
      </c>
      <c r="I46" s="24">
        <v>45809</v>
      </c>
      <c r="J46" s="24">
        <v>46538</v>
      </c>
      <c r="K46" s="44">
        <f t="shared" si="0"/>
        <v>730</v>
      </c>
      <c r="L46" s="76"/>
      <c r="M46" s="77" t="s">
        <v>26</v>
      </c>
      <c r="N46" s="77" t="s">
        <v>26</v>
      </c>
      <c r="O46" s="77"/>
      <c r="P46" s="79" t="s">
        <v>26</v>
      </c>
      <c r="Q46" s="53">
        <f t="shared" si="1"/>
        <v>0</v>
      </c>
      <c r="R46" s="54" t="s">
        <v>26</v>
      </c>
      <c r="S46" s="54" t="s">
        <v>26</v>
      </c>
      <c r="T46" s="55">
        <f t="shared" si="1"/>
        <v>0</v>
      </c>
      <c r="U46" s="56" t="s">
        <v>26</v>
      </c>
    </row>
    <row r="47" spans="1:21" s="5" customFormat="1" ht="27" x14ac:dyDescent="0.25">
      <c r="A47" s="2">
        <v>41</v>
      </c>
      <c r="B47" s="98"/>
      <c r="C47" s="27" t="s">
        <v>131</v>
      </c>
      <c r="D47" s="28" t="s">
        <v>27</v>
      </c>
      <c r="E47" s="29" t="s">
        <v>125</v>
      </c>
      <c r="F47" s="29" t="s">
        <v>132</v>
      </c>
      <c r="G47" s="45" t="s">
        <v>26</v>
      </c>
      <c r="H47" s="37" t="s">
        <v>26</v>
      </c>
      <c r="I47" s="24">
        <v>45809</v>
      </c>
      <c r="J47" s="24">
        <v>46538</v>
      </c>
      <c r="K47" s="44">
        <f t="shared" si="0"/>
        <v>730</v>
      </c>
      <c r="L47" s="76"/>
      <c r="M47" s="77" t="s">
        <v>26</v>
      </c>
      <c r="N47" s="77" t="s">
        <v>26</v>
      </c>
      <c r="O47" s="77"/>
      <c r="P47" s="78" t="s">
        <v>26</v>
      </c>
      <c r="Q47" s="53">
        <f t="shared" si="1"/>
        <v>0</v>
      </c>
      <c r="R47" s="54" t="s">
        <v>26</v>
      </c>
      <c r="S47" s="54" t="s">
        <v>26</v>
      </c>
      <c r="T47" s="55">
        <f t="shared" si="1"/>
        <v>0</v>
      </c>
      <c r="U47" s="54" t="s">
        <v>26</v>
      </c>
    </row>
    <row r="48" spans="1:21" s="5" customFormat="1" x14ac:dyDescent="0.25">
      <c r="A48" s="2">
        <v>42</v>
      </c>
      <c r="B48" s="98"/>
      <c r="C48" s="27" t="s">
        <v>133</v>
      </c>
      <c r="D48" s="28" t="s">
        <v>10</v>
      </c>
      <c r="E48" s="29" t="s">
        <v>38</v>
      </c>
      <c r="F48" s="29" t="s">
        <v>134</v>
      </c>
      <c r="G48" s="45" t="s">
        <v>26</v>
      </c>
      <c r="H48" s="37" t="s">
        <v>26</v>
      </c>
      <c r="I48" s="24">
        <v>45809</v>
      </c>
      <c r="J48" s="24">
        <v>46538</v>
      </c>
      <c r="K48" s="44">
        <f t="shared" si="0"/>
        <v>730</v>
      </c>
      <c r="L48" s="76"/>
      <c r="M48" s="77" t="s">
        <v>26</v>
      </c>
      <c r="N48" s="77" t="s">
        <v>26</v>
      </c>
      <c r="O48" s="77"/>
      <c r="P48" s="78" t="s">
        <v>26</v>
      </c>
      <c r="Q48" s="53">
        <f t="shared" si="1"/>
        <v>0</v>
      </c>
      <c r="R48" s="54" t="s">
        <v>26</v>
      </c>
      <c r="S48" s="54" t="s">
        <v>26</v>
      </c>
      <c r="T48" s="55">
        <f t="shared" si="1"/>
        <v>0</v>
      </c>
      <c r="U48" s="54" t="s">
        <v>26</v>
      </c>
    </row>
    <row r="49" spans="1:21" s="5" customFormat="1" x14ac:dyDescent="0.25">
      <c r="A49" s="1">
        <v>43</v>
      </c>
      <c r="B49" s="98"/>
      <c r="C49" s="27" t="s">
        <v>135</v>
      </c>
      <c r="D49" s="28" t="s">
        <v>13</v>
      </c>
      <c r="E49" s="29" t="s">
        <v>38</v>
      </c>
      <c r="F49" s="29" t="s">
        <v>136</v>
      </c>
      <c r="G49" s="45" t="s">
        <v>26</v>
      </c>
      <c r="H49" s="37" t="s">
        <v>26</v>
      </c>
      <c r="I49" s="24">
        <v>45809</v>
      </c>
      <c r="J49" s="24">
        <v>46538</v>
      </c>
      <c r="K49" s="44">
        <f t="shared" si="0"/>
        <v>730</v>
      </c>
      <c r="L49" s="76"/>
      <c r="M49" s="77" t="s">
        <v>26</v>
      </c>
      <c r="N49" s="77" t="s">
        <v>26</v>
      </c>
      <c r="O49" s="77"/>
      <c r="P49" s="79" t="s">
        <v>26</v>
      </c>
      <c r="Q49" s="53">
        <f t="shared" si="1"/>
        <v>0</v>
      </c>
      <c r="R49" s="54" t="s">
        <v>26</v>
      </c>
      <c r="S49" s="54" t="s">
        <v>26</v>
      </c>
      <c r="T49" s="55">
        <f t="shared" si="1"/>
        <v>0</v>
      </c>
      <c r="U49" s="56" t="s">
        <v>26</v>
      </c>
    </row>
    <row r="50" spans="1:21" s="5" customFormat="1" x14ac:dyDescent="0.25">
      <c r="A50" s="2">
        <v>44</v>
      </c>
      <c r="B50" s="98"/>
      <c r="C50" s="27" t="s">
        <v>137</v>
      </c>
      <c r="D50" s="28" t="s">
        <v>13</v>
      </c>
      <c r="E50" s="29" t="s">
        <v>38</v>
      </c>
      <c r="F50" s="29" t="s">
        <v>138</v>
      </c>
      <c r="G50" s="45" t="s">
        <v>26</v>
      </c>
      <c r="H50" s="37" t="s">
        <v>26</v>
      </c>
      <c r="I50" s="24">
        <v>45809</v>
      </c>
      <c r="J50" s="24">
        <v>46538</v>
      </c>
      <c r="K50" s="44">
        <f t="shared" si="0"/>
        <v>730</v>
      </c>
      <c r="L50" s="76"/>
      <c r="M50" s="77" t="s">
        <v>26</v>
      </c>
      <c r="N50" s="77" t="s">
        <v>26</v>
      </c>
      <c r="O50" s="77"/>
      <c r="P50" s="79" t="s">
        <v>26</v>
      </c>
      <c r="Q50" s="53">
        <f t="shared" si="1"/>
        <v>0</v>
      </c>
      <c r="R50" s="54" t="s">
        <v>26</v>
      </c>
      <c r="S50" s="54" t="s">
        <v>26</v>
      </c>
      <c r="T50" s="55">
        <f t="shared" si="1"/>
        <v>0</v>
      </c>
      <c r="U50" s="56" t="s">
        <v>26</v>
      </c>
    </row>
    <row r="51" spans="1:21" s="5" customFormat="1" x14ac:dyDescent="0.25">
      <c r="A51" s="2">
        <v>45</v>
      </c>
      <c r="B51" s="98"/>
      <c r="C51" s="27" t="s">
        <v>139</v>
      </c>
      <c r="D51" s="28" t="s">
        <v>27</v>
      </c>
      <c r="E51" s="29" t="s">
        <v>359</v>
      </c>
      <c r="F51" s="29" t="s">
        <v>140</v>
      </c>
      <c r="G51" s="45" t="s">
        <v>26</v>
      </c>
      <c r="H51" s="37" t="s">
        <v>26</v>
      </c>
      <c r="I51" s="24">
        <v>45809</v>
      </c>
      <c r="J51" s="24">
        <v>46538</v>
      </c>
      <c r="K51" s="44">
        <f t="shared" si="0"/>
        <v>730</v>
      </c>
      <c r="L51" s="76"/>
      <c r="M51" s="77" t="s">
        <v>26</v>
      </c>
      <c r="N51" s="77" t="s">
        <v>26</v>
      </c>
      <c r="O51" s="77"/>
      <c r="P51" s="79" t="s">
        <v>26</v>
      </c>
      <c r="Q51" s="53">
        <f t="shared" si="1"/>
        <v>0</v>
      </c>
      <c r="R51" s="54" t="s">
        <v>26</v>
      </c>
      <c r="S51" s="54" t="s">
        <v>26</v>
      </c>
      <c r="T51" s="55">
        <f t="shared" si="1"/>
        <v>0</v>
      </c>
      <c r="U51" s="56" t="s">
        <v>26</v>
      </c>
    </row>
    <row r="52" spans="1:21" s="5" customFormat="1" x14ac:dyDescent="0.25">
      <c r="A52" s="1">
        <v>46</v>
      </c>
      <c r="B52" s="98"/>
      <c r="C52" s="27" t="s">
        <v>141</v>
      </c>
      <c r="D52" s="28" t="s">
        <v>13</v>
      </c>
      <c r="E52" s="29" t="s">
        <v>142</v>
      </c>
      <c r="F52" s="29" t="s">
        <v>143</v>
      </c>
      <c r="G52" s="45" t="s">
        <v>26</v>
      </c>
      <c r="H52" s="37" t="s">
        <v>26</v>
      </c>
      <c r="I52" s="24">
        <v>45809</v>
      </c>
      <c r="J52" s="24">
        <v>46538</v>
      </c>
      <c r="K52" s="44">
        <f t="shared" si="0"/>
        <v>730</v>
      </c>
      <c r="L52" s="76"/>
      <c r="M52" s="77" t="s">
        <v>26</v>
      </c>
      <c r="N52" s="77" t="s">
        <v>26</v>
      </c>
      <c r="O52" s="77"/>
      <c r="P52" s="79" t="s">
        <v>26</v>
      </c>
      <c r="Q52" s="53">
        <f t="shared" si="1"/>
        <v>0</v>
      </c>
      <c r="R52" s="54" t="s">
        <v>26</v>
      </c>
      <c r="S52" s="54" t="s">
        <v>26</v>
      </c>
      <c r="T52" s="55">
        <f t="shared" si="1"/>
        <v>0</v>
      </c>
      <c r="U52" s="56" t="s">
        <v>26</v>
      </c>
    </row>
    <row r="53" spans="1:21" s="5" customFormat="1" x14ac:dyDescent="0.25">
      <c r="A53" s="2">
        <v>47</v>
      </c>
      <c r="B53" s="98"/>
      <c r="C53" s="27" t="s">
        <v>144</v>
      </c>
      <c r="D53" s="28" t="s">
        <v>13</v>
      </c>
      <c r="E53" s="29" t="s">
        <v>142</v>
      </c>
      <c r="F53" s="29" t="s">
        <v>143</v>
      </c>
      <c r="G53" s="45" t="s">
        <v>26</v>
      </c>
      <c r="H53" s="37" t="s">
        <v>26</v>
      </c>
      <c r="I53" s="24">
        <v>45809</v>
      </c>
      <c r="J53" s="24">
        <v>46538</v>
      </c>
      <c r="K53" s="44">
        <f t="shared" si="0"/>
        <v>730</v>
      </c>
      <c r="L53" s="76"/>
      <c r="M53" s="77" t="s">
        <v>26</v>
      </c>
      <c r="N53" s="77" t="s">
        <v>26</v>
      </c>
      <c r="O53" s="77"/>
      <c r="P53" s="79" t="s">
        <v>26</v>
      </c>
      <c r="Q53" s="53">
        <f t="shared" si="1"/>
        <v>0</v>
      </c>
      <c r="R53" s="54" t="s">
        <v>26</v>
      </c>
      <c r="S53" s="54" t="s">
        <v>26</v>
      </c>
      <c r="T53" s="55">
        <f t="shared" si="1"/>
        <v>0</v>
      </c>
      <c r="U53" s="56" t="s">
        <v>26</v>
      </c>
    </row>
    <row r="54" spans="1:21" s="5" customFormat="1" x14ac:dyDescent="0.25">
      <c r="A54" s="2">
        <v>48</v>
      </c>
      <c r="B54" s="98"/>
      <c r="C54" s="27" t="s">
        <v>145</v>
      </c>
      <c r="D54" s="28" t="s">
        <v>13</v>
      </c>
      <c r="E54" s="29" t="s">
        <v>142</v>
      </c>
      <c r="F54" s="29" t="s">
        <v>143</v>
      </c>
      <c r="G54" s="45" t="s">
        <v>26</v>
      </c>
      <c r="H54" s="37" t="s">
        <v>26</v>
      </c>
      <c r="I54" s="24">
        <v>45809</v>
      </c>
      <c r="J54" s="24">
        <v>46538</v>
      </c>
      <c r="K54" s="44">
        <f t="shared" si="0"/>
        <v>730</v>
      </c>
      <c r="L54" s="76"/>
      <c r="M54" s="77" t="s">
        <v>26</v>
      </c>
      <c r="N54" s="77" t="s">
        <v>26</v>
      </c>
      <c r="O54" s="77"/>
      <c r="P54" s="79" t="s">
        <v>26</v>
      </c>
      <c r="Q54" s="53">
        <f t="shared" si="1"/>
        <v>0</v>
      </c>
      <c r="R54" s="54" t="s">
        <v>26</v>
      </c>
      <c r="S54" s="54" t="s">
        <v>26</v>
      </c>
      <c r="T54" s="55">
        <f t="shared" si="1"/>
        <v>0</v>
      </c>
      <c r="U54" s="56" t="s">
        <v>26</v>
      </c>
    </row>
    <row r="55" spans="1:21" s="5" customFormat="1" x14ac:dyDescent="0.25">
      <c r="A55" s="1">
        <v>49</v>
      </c>
      <c r="B55" s="98"/>
      <c r="C55" s="27" t="s">
        <v>146</v>
      </c>
      <c r="D55" s="28" t="s">
        <v>13</v>
      </c>
      <c r="E55" s="29" t="s">
        <v>142</v>
      </c>
      <c r="F55" s="29" t="s">
        <v>147</v>
      </c>
      <c r="G55" s="45" t="s">
        <v>26</v>
      </c>
      <c r="H55" s="37" t="s">
        <v>26</v>
      </c>
      <c r="I55" s="24">
        <v>45809</v>
      </c>
      <c r="J55" s="24">
        <v>46538</v>
      </c>
      <c r="K55" s="44">
        <f t="shared" si="0"/>
        <v>730</v>
      </c>
      <c r="L55" s="76"/>
      <c r="M55" s="77" t="s">
        <v>26</v>
      </c>
      <c r="N55" s="77" t="s">
        <v>26</v>
      </c>
      <c r="O55" s="77"/>
      <c r="P55" s="79" t="s">
        <v>26</v>
      </c>
      <c r="Q55" s="53">
        <f t="shared" si="1"/>
        <v>0</v>
      </c>
      <c r="R55" s="54" t="s">
        <v>26</v>
      </c>
      <c r="S55" s="54" t="s">
        <v>26</v>
      </c>
      <c r="T55" s="55">
        <f t="shared" si="1"/>
        <v>0</v>
      </c>
      <c r="U55" s="56" t="s">
        <v>26</v>
      </c>
    </row>
    <row r="56" spans="1:21" s="5" customFormat="1" x14ac:dyDescent="0.25">
      <c r="A56" s="2">
        <v>50</v>
      </c>
      <c r="B56" s="98"/>
      <c r="C56" s="27" t="s">
        <v>148</v>
      </c>
      <c r="D56" s="28" t="s">
        <v>13</v>
      </c>
      <c r="E56" s="29" t="s">
        <v>142</v>
      </c>
      <c r="F56" s="29" t="s">
        <v>149</v>
      </c>
      <c r="G56" s="46">
        <v>125200</v>
      </c>
      <c r="H56" s="37" t="s">
        <v>26</v>
      </c>
      <c r="I56" s="24">
        <v>45809</v>
      </c>
      <c r="J56" s="24">
        <v>46538</v>
      </c>
      <c r="K56" s="44">
        <f t="shared" si="0"/>
        <v>730</v>
      </c>
      <c r="L56" s="76"/>
      <c r="M56" s="77" t="s">
        <v>26</v>
      </c>
      <c r="N56" s="77"/>
      <c r="O56" s="77"/>
      <c r="P56" s="78" t="s">
        <v>26</v>
      </c>
      <c r="Q56" s="53">
        <f t="shared" si="1"/>
        <v>0</v>
      </c>
      <c r="R56" s="55" t="s">
        <v>26</v>
      </c>
      <c r="S56" s="54">
        <f>N56*2</f>
        <v>0</v>
      </c>
      <c r="T56" s="55">
        <f t="shared" si="1"/>
        <v>0</v>
      </c>
      <c r="U56" s="54" t="s">
        <v>26</v>
      </c>
    </row>
    <row r="57" spans="1:21" s="5" customFormat="1" x14ac:dyDescent="0.25">
      <c r="A57" s="2">
        <v>51</v>
      </c>
      <c r="B57" s="98"/>
      <c r="C57" s="27" t="s">
        <v>150</v>
      </c>
      <c r="D57" s="28" t="s">
        <v>14</v>
      </c>
      <c r="E57" s="29" t="s">
        <v>151</v>
      </c>
      <c r="F57" s="29" t="s">
        <v>152</v>
      </c>
      <c r="G57" s="45" t="s">
        <v>26</v>
      </c>
      <c r="H57" s="37" t="s">
        <v>26</v>
      </c>
      <c r="I57" s="24">
        <v>45809</v>
      </c>
      <c r="J57" s="24">
        <v>46538</v>
      </c>
      <c r="K57" s="44">
        <f t="shared" si="0"/>
        <v>730</v>
      </c>
      <c r="L57" s="76"/>
      <c r="M57" s="77" t="s">
        <v>26</v>
      </c>
      <c r="N57" s="77" t="s">
        <v>26</v>
      </c>
      <c r="O57" s="77" t="s">
        <v>26</v>
      </c>
      <c r="P57" s="78" t="s">
        <v>26</v>
      </c>
      <c r="Q57" s="53">
        <f t="shared" si="1"/>
        <v>0</v>
      </c>
      <c r="R57" s="54" t="s">
        <v>26</v>
      </c>
      <c r="S57" s="54" t="s">
        <v>26</v>
      </c>
      <c r="T57" s="54" t="s">
        <v>26</v>
      </c>
      <c r="U57" s="54" t="s">
        <v>26</v>
      </c>
    </row>
    <row r="58" spans="1:21" s="5" customFormat="1" x14ac:dyDescent="0.25">
      <c r="A58" s="1">
        <v>52</v>
      </c>
      <c r="B58" s="98"/>
      <c r="C58" s="27" t="s">
        <v>153</v>
      </c>
      <c r="D58" s="28" t="s">
        <v>12</v>
      </c>
      <c r="E58" s="29" t="s">
        <v>154</v>
      </c>
      <c r="F58" s="29" t="s">
        <v>155</v>
      </c>
      <c r="G58" s="46">
        <v>81300</v>
      </c>
      <c r="H58" s="37" t="s">
        <v>26</v>
      </c>
      <c r="I58" s="24">
        <v>45809</v>
      </c>
      <c r="J58" s="24">
        <v>46538</v>
      </c>
      <c r="K58" s="44">
        <f t="shared" si="0"/>
        <v>730</v>
      </c>
      <c r="L58" s="76"/>
      <c r="M58" s="77" t="s">
        <v>26</v>
      </c>
      <c r="N58" s="77"/>
      <c r="O58" s="77"/>
      <c r="P58" s="78" t="s">
        <v>26</v>
      </c>
      <c r="Q58" s="53">
        <f t="shared" si="1"/>
        <v>0</v>
      </c>
      <c r="R58" s="55" t="s">
        <v>26</v>
      </c>
      <c r="S58" s="54">
        <f>N58*2</f>
        <v>0</v>
      </c>
      <c r="T58" s="55">
        <f t="shared" si="1"/>
        <v>0</v>
      </c>
      <c r="U58" s="54" t="s">
        <v>26</v>
      </c>
    </row>
    <row r="59" spans="1:21" s="6" customFormat="1" x14ac:dyDescent="0.25">
      <c r="A59" s="2">
        <v>53</v>
      </c>
      <c r="B59" s="98"/>
      <c r="C59" s="27" t="s">
        <v>156</v>
      </c>
      <c r="D59" s="28" t="s">
        <v>13</v>
      </c>
      <c r="E59" s="29" t="s">
        <v>154</v>
      </c>
      <c r="F59" s="29" t="s">
        <v>157</v>
      </c>
      <c r="G59" s="46">
        <v>177700</v>
      </c>
      <c r="H59" s="37" t="s">
        <v>26</v>
      </c>
      <c r="I59" s="24">
        <v>45809</v>
      </c>
      <c r="J59" s="24">
        <v>46538</v>
      </c>
      <c r="K59" s="44">
        <f t="shared" si="0"/>
        <v>730</v>
      </c>
      <c r="L59" s="76"/>
      <c r="M59" s="77" t="s">
        <v>26</v>
      </c>
      <c r="N59" s="77"/>
      <c r="O59" s="77"/>
      <c r="P59" s="78" t="s">
        <v>26</v>
      </c>
      <c r="Q59" s="53">
        <f t="shared" si="1"/>
        <v>0</v>
      </c>
      <c r="R59" s="55" t="s">
        <v>26</v>
      </c>
      <c r="S59" s="54">
        <f>N59*2</f>
        <v>0</v>
      </c>
      <c r="T59" s="55">
        <f>O59*2</f>
        <v>0</v>
      </c>
      <c r="U59" s="54" t="s">
        <v>26</v>
      </c>
    </row>
    <row r="60" spans="1:21" s="6" customFormat="1" x14ac:dyDescent="0.25">
      <c r="A60" s="2">
        <v>54</v>
      </c>
      <c r="B60" s="98"/>
      <c r="C60" s="27" t="s">
        <v>158</v>
      </c>
      <c r="D60" s="28" t="s">
        <v>13</v>
      </c>
      <c r="E60" s="29" t="s">
        <v>154</v>
      </c>
      <c r="F60" s="29" t="s">
        <v>157</v>
      </c>
      <c r="G60" s="46">
        <v>177700</v>
      </c>
      <c r="H60" s="37" t="s">
        <v>26</v>
      </c>
      <c r="I60" s="24">
        <v>45809</v>
      </c>
      <c r="J60" s="24">
        <v>46538</v>
      </c>
      <c r="K60" s="44">
        <f t="shared" si="0"/>
        <v>730</v>
      </c>
      <c r="L60" s="76"/>
      <c r="M60" s="77" t="s">
        <v>26</v>
      </c>
      <c r="N60" s="77"/>
      <c r="O60" s="77"/>
      <c r="P60" s="79" t="s">
        <v>26</v>
      </c>
      <c r="Q60" s="53">
        <f t="shared" si="1"/>
        <v>0</v>
      </c>
      <c r="R60" s="55" t="s">
        <v>26</v>
      </c>
      <c r="S60" s="54">
        <f>N60*2</f>
        <v>0</v>
      </c>
      <c r="T60" s="55">
        <f t="shared" si="1"/>
        <v>0</v>
      </c>
      <c r="U60" s="56" t="s">
        <v>26</v>
      </c>
    </row>
    <row r="61" spans="1:21" s="5" customFormat="1" x14ac:dyDescent="0.25">
      <c r="A61" s="1">
        <v>55</v>
      </c>
      <c r="B61" s="98"/>
      <c r="C61" s="27" t="s">
        <v>159</v>
      </c>
      <c r="D61" s="28" t="s">
        <v>14</v>
      </c>
      <c r="E61" s="29" t="s">
        <v>160</v>
      </c>
      <c r="F61" s="29" t="s">
        <v>161</v>
      </c>
      <c r="G61" s="45" t="s">
        <v>26</v>
      </c>
      <c r="H61" s="37" t="s">
        <v>26</v>
      </c>
      <c r="I61" s="24">
        <v>45809</v>
      </c>
      <c r="J61" s="24">
        <v>46538</v>
      </c>
      <c r="K61" s="44">
        <f t="shared" si="0"/>
        <v>730</v>
      </c>
      <c r="L61" s="76"/>
      <c r="M61" s="77" t="s">
        <v>26</v>
      </c>
      <c r="N61" s="77" t="s">
        <v>26</v>
      </c>
      <c r="O61" s="77" t="s">
        <v>26</v>
      </c>
      <c r="P61" s="78" t="s">
        <v>26</v>
      </c>
      <c r="Q61" s="53">
        <f t="shared" si="1"/>
        <v>0</v>
      </c>
      <c r="R61" s="54" t="s">
        <v>26</v>
      </c>
      <c r="S61" s="54" t="s">
        <v>26</v>
      </c>
      <c r="T61" s="54" t="s">
        <v>26</v>
      </c>
      <c r="U61" s="54" t="s">
        <v>26</v>
      </c>
    </row>
    <row r="62" spans="1:21" s="5" customFormat="1" x14ac:dyDescent="0.25">
      <c r="A62" s="2">
        <v>56</v>
      </c>
      <c r="B62" s="98"/>
      <c r="C62" s="27" t="s">
        <v>162</v>
      </c>
      <c r="D62" s="28" t="s">
        <v>14</v>
      </c>
      <c r="E62" s="29" t="s">
        <v>160</v>
      </c>
      <c r="F62" s="29" t="s">
        <v>161</v>
      </c>
      <c r="G62" s="45" t="s">
        <v>26</v>
      </c>
      <c r="H62" s="37" t="s">
        <v>26</v>
      </c>
      <c r="I62" s="24">
        <v>45809</v>
      </c>
      <c r="J62" s="24">
        <v>46538</v>
      </c>
      <c r="K62" s="44">
        <f t="shared" si="0"/>
        <v>730</v>
      </c>
      <c r="L62" s="76"/>
      <c r="M62" s="77" t="s">
        <v>26</v>
      </c>
      <c r="N62" s="77" t="s">
        <v>26</v>
      </c>
      <c r="O62" s="77" t="s">
        <v>26</v>
      </c>
      <c r="P62" s="79" t="s">
        <v>26</v>
      </c>
      <c r="Q62" s="53">
        <f t="shared" si="1"/>
        <v>0</v>
      </c>
      <c r="R62" s="54" t="s">
        <v>26</v>
      </c>
      <c r="S62" s="54" t="s">
        <v>26</v>
      </c>
      <c r="T62" s="54" t="s">
        <v>26</v>
      </c>
      <c r="U62" s="56" t="s">
        <v>26</v>
      </c>
    </row>
    <row r="63" spans="1:21" s="5" customFormat="1" x14ac:dyDescent="0.25">
      <c r="A63" s="2">
        <v>57</v>
      </c>
      <c r="B63" s="98"/>
      <c r="C63" s="27" t="s">
        <v>163</v>
      </c>
      <c r="D63" s="28" t="s">
        <v>14</v>
      </c>
      <c r="E63" s="29" t="s">
        <v>160</v>
      </c>
      <c r="F63" s="29" t="s">
        <v>164</v>
      </c>
      <c r="G63" s="45" t="s">
        <v>26</v>
      </c>
      <c r="H63" s="37" t="s">
        <v>26</v>
      </c>
      <c r="I63" s="24">
        <v>45809</v>
      </c>
      <c r="J63" s="24">
        <v>46538</v>
      </c>
      <c r="K63" s="44">
        <f t="shared" si="0"/>
        <v>730</v>
      </c>
      <c r="L63" s="76"/>
      <c r="M63" s="77" t="s">
        <v>26</v>
      </c>
      <c r="N63" s="77" t="s">
        <v>26</v>
      </c>
      <c r="O63" s="77" t="s">
        <v>26</v>
      </c>
      <c r="P63" s="79" t="s">
        <v>26</v>
      </c>
      <c r="Q63" s="53">
        <f t="shared" si="1"/>
        <v>0</v>
      </c>
      <c r="R63" s="54" t="s">
        <v>26</v>
      </c>
      <c r="S63" s="54" t="s">
        <v>26</v>
      </c>
      <c r="T63" s="54" t="s">
        <v>26</v>
      </c>
      <c r="U63" s="56" t="s">
        <v>26</v>
      </c>
    </row>
    <row r="64" spans="1:21" s="5" customFormat="1" x14ac:dyDescent="0.25">
      <c r="A64" s="1">
        <v>58</v>
      </c>
      <c r="B64" s="98"/>
      <c r="C64" s="27" t="s">
        <v>165</v>
      </c>
      <c r="D64" s="28" t="s">
        <v>13</v>
      </c>
      <c r="E64" s="29" t="s">
        <v>43</v>
      </c>
      <c r="F64" s="29" t="s">
        <v>166</v>
      </c>
      <c r="G64" s="46">
        <v>55900</v>
      </c>
      <c r="H64" s="37" t="s">
        <v>26</v>
      </c>
      <c r="I64" s="24">
        <v>45809</v>
      </c>
      <c r="J64" s="24">
        <v>46538</v>
      </c>
      <c r="K64" s="44">
        <f t="shared" si="0"/>
        <v>730</v>
      </c>
      <c r="L64" s="76"/>
      <c r="M64" s="77" t="s">
        <v>26</v>
      </c>
      <c r="N64" s="77"/>
      <c r="O64" s="77"/>
      <c r="P64" s="78" t="s">
        <v>26</v>
      </c>
      <c r="Q64" s="53">
        <f t="shared" si="1"/>
        <v>0</v>
      </c>
      <c r="R64" s="55" t="s">
        <v>26</v>
      </c>
      <c r="S64" s="54">
        <f>N64*2</f>
        <v>0</v>
      </c>
      <c r="T64" s="55">
        <f t="shared" si="1"/>
        <v>0</v>
      </c>
      <c r="U64" s="54" t="s">
        <v>26</v>
      </c>
    </row>
    <row r="65" spans="1:21" s="5" customFormat="1" x14ac:dyDescent="0.25">
      <c r="A65" s="2">
        <v>59</v>
      </c>
      <c r="B65" s="98"/>
      <c r="C65" s="27" t="s">
        <v>167</v>
      </c>
      <c r="D65" s="28" t="s">
        <v>13</v>
      </c>
      <c r="E65" s="29" t="s">
        <v>43</v>
      </c>
      <c r="F65" s="29" t="s">
        <v>166</v>
      </c>
      <c r="G65" s="46">
        <v>60400</v>
      </c>
      <c r="H65" s="37" t="s">
        <v>26</v>
      </c>
      <c r="I65" s="24">
        <v>45809</v>
      </c>
      <c r="J65" s="24">
        <v>46538</v>
      </c>
      <c r="K65" s="44">
        <f t="shared" si="0"/>
        <v>730</v>
      </c>
      <c r="L65" s="76"/>
      <c r="M65" s="77" t="s">
        <v>26</v>
      </c>
      <c r="N65" s="77"/>
      <c r="O65" s="77"/>
      <c r="P65" s="78" t="s">
        <v>26</v>
      </c>
      <c r="Q65" s="53">
        <f t="shared" si="1"/>
        <v>0</v>
      </c>
      <c r="R65" s="55" t="s">
        <v>26</v>
      </c>
      <c r="S65" s="54">
        <f>N65*2</f>
        <v>0</v>
      </c>
      <c r="T65" s="55">
        <f t="shared" si="1"/>
        <v>0</v>
      </c>
      <c r="U65" s="54" t="s">
        <v>26</v>
      </c>
    </row>
    <row r="66" spans="1:21" s="5" customFormat="1" x14ac:dyDescent="0.25">
      <c r="A66" s="2">
        <v>60</v>
      </c>
      <c r="B66" s="98"/>
      <c r="C66" s="27" t="s">
        <v>168</v>
      </c>
      <c r="D66" s="28" t="s">
        <v>13</v>
      </c>
      <c r="E66" s="29" t="s">
        <v>43</v>
      </c>
      <c r="F66" s="29" t="s">
        <v>166</v>
      </c>
      <c r="G66" s="46">
        <v>72700</v>
      </c>
      <c r="H66" s="37" t="s">
        <v>26</v>
      </c>
      <c r="I66" s="24">
        <v>45809</v>
      </c>
      <c r="J66" s="24">
        <v>46538</v>
      </c>
      <c r="K66" s="44">
        <f t="shared" si="0"/>
        <v>730</v>
      </c>
      <c r="L66" s="76"/>
      <c r="M66" s="77" t="s">
        <v>26</v>
      </c>
      <c r="N66" s="77"/>
      <c r="O66" s="77"/>
      <c r="P66" s="78" t="s">
        <v>26</v>
      </c>
      <c r="Q66" s="53">
        <f t="shared" si="1"/>
        <v>0</v>
      </c>
      <c r="R66" s="55" t="s">
        <v>26</v>
      </c>
      <c r="S66" s="54">
        <f>N66*2</f>
        <v>0</v>
      </c>
      <c r="T66" s="55">
        <f t="shared" si="1"/>
        <v>0</v>
      </c>
      <c r="U66" s="54" t="s">
        <v>26</v>
      </c>
    </row>
    <row r="67" spans="1:21" s="5" customFormat="1" x14ac:dyDescent="0.25">
      <c r="A67" s="1">
        <v>61</v>
      </c>
      <c r="B67" s="98"/>
      <c r="C67" s="27" t="s">
        <v>169</v>
      </c>
      <c r="D67" s="28" t="s">
        <v>13</v>
      </c>
      <c r="E67" s="29" t="s">
        <v>43</v>
      </c>
      <c r="F67" s="29" t="s">
        <v>166</v>
      </c>
      <c r="G67" s="46">
        <v>57200</v>
      </c>
      <c r="H67" s="37" t="s">
        <v>26</v>
      </c>
      <c r="I67" s="24">
        <v>45809</v>
      </c>
      <c r="J67" s="24">
        <v>46538</v>
      </c>
      <c r="K67" s="44">
        <f t="shared" si="0"/>
        <v>730</v>
      </c>
      <c r="L67" s="76"/>
      <c r="M67" s="77" t="s">
        <v>26</v>
      </c>
      <c r="N67" s="77"/>
      <c r="O67" s="77"/>
      <c r="P67" s="78" t="s">
        <v>26</v>
      </c>
      <c r="Q67" s="53">
        <f t="shared" si="1"/>
        <v>0</v>
      </c>
      <c r="R67" s="55" t="s">
        <v>26</v>
      </c>
      <c r="S67" s="54">
        <f>N67*2</f>
        <v>0</v>
      </c>
      <c r="T67" s="55">
        <f t="shared" si="1"/>
        <v>0</v>
      </c>
      <c r="U67" s="54" t="s">
        <v>26</v>
      </c>
    </row>
    <row r="68" spans="1:21" s="5" customFormat="1" x14ac:dyDescent="0.25">
      <c r="A68" s="2">
        <v>62</v>
      </c>
      <c r="B68" s="98"/>
      <c r="C68" s="27" t="s">
        <v>170</v>
      </c>
      <c r="D68" s="28" t="s">
        <v>13</v>
      </c>
      <c r="E68" s="29" t="s">
        <v>43</v>
      </c>
      <c r="F68" s="29" t="s">
        <v>166</v>
      </c>
      <c r="G68" s="45" t="s">
        <v>26</v>
      </c>
      <c r="H68" s="37" t="s">
        <v>26</v>
      </c>
      <c r="I68" s="24">
        <v>45809</v>
      </c>
      <c r="J68" s="24">
        <v>46538</v>
      </c>
      <c r="K68" s="44">
        <f t="shared" si="0"/>
        <v>730</v>
      </c>
      <c r="L68" s="76"/>
      <c r="M68" s="77" t="s">
        <v>26</v>
      </c>
      <c r="N68" s="77" t="s">
        <v>26</v>
      </c>
      <c r="O68" s="77"/>
      <c r="P68" s="81" t="s">
        <v>26</v>
      </c>
      <c r="Q68" s="53">
        <f t="shared" si="1"/>
        <v>0</v>
      </c>
      <c r="R68" s="54" t="s">
        <v>26</v>
      </c>
      <c r="S68" s="54" t="s">
        <v>26</v>
      </c>
      <c r="T68" s="55">
        <f t="shared" si="1"/>
        <v>0</v>
      </c>
      <c r="U68" s="57" t="s">
        <v>26</v>
      </c>
    </row>
    <row r="69" spans="1:21" s="5" customFormat="1" ht="13.9" customHeight="1" x14ac:dyDescent="0.25">
      <c r="A69" s="2">
        <v>63</v>
      </c>
      <c r="B69" s="98"/>
      <c r="C69" s="27" t="s">
        <v>171</v>
      </c>
      <c r="D69" s="28" t="s">
        <v>13</v>
      </c>
      <c r="E69" s="29" t="s">
        <v>43</v>
      </c>
      <c r="F69" s="29" t="s">
        <v>166</v>
      </c>
      <c r="G69" s="46">
        <v>58000</v>
      </c>
      <c r="H69" s="37" t="s">
        <v>26</v>
      </c>
      <c r="I69" s="24">
        <v>45809</v>
      </c>
      <c r="J69" s="24">
        <v>46538</v>
      </c>
      <c r="K69" s="44">
        <f t="shared" si="0"/>
        <v>730</v>
      </c>
      <c r="L69" s="76"/>
      <c r="M69" s="77" t="s">
        <v>26</v>
      </c>
      <c r="N69" s="77"/>
      <c r="O69" s="77"/>
      <c r="P69" s="82" t="s">
        <v>26</v>
      </c>
      <c r="Q69" s="53">
        <f t="shared" si="1"/>
        <v>0</v>
      </c>
      <c r="R69" s="55" t="s">
        <v>26</v>
      </c>
      <c r="S69" s="54">
        <f>N69*2</f>
        <v>0</v>
      </c>
      <c r="T69" s="55">
        <f t="shared" si="1"/>
        <v>0</v>
      </c>
      <c r="U69" s="58" t="s">
        <v>26</v>
      </c>
    </row>
    <row r="70" spans="1:21" s="5" customFormat="1" x14ac:dyDescent="0.25">
      <c r="A70" s="1">
        <v>64</v>
      </c>
      <c r="B70" s="98"/>
      <c r="C70" s="27" t="s">
        <v>172</v>
      </c>
      <c r="D70" s="28" t="s">
        <v>13</v>
      </c>
      <c r="E70" s="29" t="s">
        <v>43</v>
      </c>
      <c r="F70" s="29" t="s">
        <v>166</v>
      </c>
      <c r="G70" s="46">
        <v>61900</v>
      </c>
      <c r="H70" s="37" t="s">
        <v>26</v>
      </c>
      <c r="I70" s="24">
        <v>45809</v>
      </c>
      <c r="J70" s="24">
        <v>46538</v>
      </c>
      <c r="K70" s="44">
        <f t="shared" si="0"/>
        <v>730</v>
      </c>
      <c r="L70" s="76"/>
      <c r="M70" s="77" t="s">
        <v>26</v>
      </c>
      <c r="N70" s="77"/>
      <c r="O70" s="77"/>
      <c r="P70" s="79" t="s">
        <v>26</v>
      </c>
      <c r="Q70" s="53">
        <f t="shared" si="1"/>
        <v>0</v>
      </c>
      <c r="R70" s="55" t="s">
        <v>26</v>
      </c>
      <c r="S70" s="54">
        <f>N70*2</f>
        <v>0</v>
      </c>
      <c r="T70" s="55">
        <f t="shared" si="1"/>
        <v>0</v>
      </c>
      <c r="U70" s="56" t="s">
        <v>26</v>
      </c>
    </row>
    <row r="71" spans="1:21" s="5" customFormat="1" x14ac:dyDescent="0.25">
      <c r="A71" s="2">
        <v>65</v>
      </c>
      <c r="B71" s="98"/>
      <c r="C71" s="27" t="s">
        <v>173</v>
      </c>
      <c r="D71" s="28" t="s">
        <v>13</v>
      </c>
      <c r="E71" s="29" t="s">
        <v>43</v>
      </c>
      <c r="F71" s="29" t="s">
        <v>166</v>
      </c>
      <c r="G71" s="46">
        <v>31100</v>
      </c>
      <c r="H71" s="37" t="s">
        <v>26</v>
      </c>
      <c r="I71" s="24">
        <v>45809</v>
      </c>
      <c r="J71" s="24">
        <v>46538</v>
      </c>
      <c r="K71" s="44">
        <f t="shared" si="0"/>
        <v>730</v>
      </c>
      <c r="L71" s="76"/>
      <c r="M71" s="77" t="s">
        <v>26</v>
      </c>
      <c r="N71" s="77"/>
      <c r="O71" s="77"/>
      <c r="P71" s="79" t="s">
        <v>26</v>
      </c>
      <c r="Q71" s="53">
        <f t="shared" si="1"/>
        <v>0</v>
      </c>
      <c r="R71" s="55" t="s">
        <v>26</v>
      </c>
      <c r="S71" s="54">
        <f>N71*2</f>
        <v>0</v>
      </c>
      <c r="T71" s="55">
        <f t="shared" si="1"/>
        <v>0</v>
      </c>
      <c r="U71" s="56" t="s">
        <v>26</v>
      </c>
    </row>
    <row r="72" spans="1:21" s="5" customFormat="1" x14ac:dyDescent="0.25">
      <c r="A72" s="2">
        <v>66</v>
      </c>
      <c r="B72" s="98"/>
      <c r="C72" s="27" t="s">
        <v>174</v>
      </c>
      <c r="D72" s="28" t="s">
        <v>14</v>
      </c>
      <c r="E72" s="29" t="s">
        <v>175</v>
      </c>
      <c r="F72" s="29" t="s">
        <v>176</v>
      </c>
      <c r="G72" s="45" t="s">
        <v>26</v>
      </c>
      <c r="H72" s="37" t="s">
        <v>26</v>
      </c>
      <c r="I72" s="24">
        <v>45809</v>
      </c>
      <c r="J72" s="24">
        <v>46538</v>
      </c>
      <c r="K72" s="44">
        <f t="shared" ref="K72:K135" si="6">(J72-I72)+1</f>
        <v>730</v>
      </c>
      <c r="L72" s="76"/>
      <c r="M72" s="77" t="s">
        <v>26</v>
      </c>
      <c r="N72" s="77" t="s">
        <v>26</v>
      </c>
      <c r="O72" s="77" t="s">
        <v>26</v>
      </c>
      <c r="P72" s="79" t="s">
        <v>26</v>
      </c>
      <c r="Q72" s="53">
        <f t="shared" ref="Q72:Q109" si="7">L72*2</f>
        <v>0</v>
      </c>
      <c r="R72" s="54" t="s">
        <v>26</v>
      </c>
      <c r="S72" s="54" t="s">
        <v>26</v>
      </c>
      <c r="T72" s="54" t="s">
        <v>26</v>
      </c>
      <c r="U72" s="56" t="s">
        <v>26</v>
      </c>
    </row>
    <row r="73" spans="1:21" s="5" customFormat="1" x14ac:dyDescent="0.25">
      <c r="A73" s="1">
        <v>67</v>
      </c>
      <c r="B73" s="98"/>
      <c r="C73" s="27" t="s">
        <v>177</v>
      </c>
      <c r="D73" s="28" t="s">
        <v>14</v>
      </c>
      <c r="E73" s="29" t="s">
        <v>178</v>
      </c>
      <c r="F73" s="29" t="s">
        <v>179</v>
      </c>
      <c r="G73" s="45" t="s">
        <v>26</v>
      </c>
      <c r="H73" s="37" t="s">
        <v>26</v>
      </c>
      <c r="I73" s="24">
        <v>45809</v>
      </c>
      <c r="J73" s="24">
        <v>46538</v>
      </c>
      <c r="K73" s="44">
        <f t="shared" si="6"/>
        <v>730</v>
      </c>
      <c r="L73" s="76"/>
      <c r="M73" s="77" t="s">
        <v>26</v>
      </c>
      <c r="N73" s="77" t="s">
        <v>26</v>
      </c>
      <c r="O73" s="77" t="s">
        <v>26</v>
      </c>
      <c r="P73" s="79" t="s">
        <v>26</v>
      </c>
      <c r="Q73" s="53">
        <f t="shared" si="7"/>
        <v>0</v>
      </c>
      <c r="R73" s="54" t="s">
        <v>26</v>
      </c>
      <c r="S73" s="54" t="s">
        <v>26</v>
      </c>
      <c r="T73" s="54" t="s">
        <v>26</v>
      </c>
      <c r="U73" s="56" t="s">
        <v>26</v>
      </c>
    </row>
    <row r="74" spans="1:21" s="5" customFormat="1" x14ac:dyDescent="0.25">
      <c r="A74" s="2">
        <v>68</v>
      </c>
      <c r="B74" s="98"/>
      <c r="C74" s="27" t="s">
        <v>180</v>
      </c>
      <c r="D74" s="28" t="s">
        <v>14</v>
      </c>
      <c r="E74" s="29" t="s">
        <v>181</v>
      </c>
      <c r="F74" s="29" t="s">
        <v>182</v>
      </c>
      <c r="G74" s="45" t="s">
        <v>26</v>
      </c>
      <c r="H74" s="37" t="s">
        <v>26</v>
      </c>
      <c r="I74" s="24">
        <v>45809</v>
      </c>
      <c r="J74" s="24">
        <v>46538</v>
      </c>
      <c r="K74" s="44">
        <f t="shared" si="6"/>
        <v>730</v>
      </c>
      <c r="L74" s="76"/>
      <c r="M74" s="77" t="s">
        <v>26</v>
      </c>
      <c r="N74" s="77" t="s">
        <v>26</v>
      </c>
      <c r="O74" s="77" t="s">
        <v>26</v>
      </c>
      <c r="P74" s="78" t="s">
        <v>26</v>
      </c>
      <c r="Q74" s="53">
        <f t="shared" si="7"/>
        <v>0</v>
      </c>
      <c r="R74" s="54" t="s">
        <v>26</v>
      </c>
      <c r="S74" s="54" t="s">
        <v>26</v>
      </c>
      <c r="T74" s="54" t="s">
        <v>26</v>
      </c>
      <c r="U74" s="54" t="s">
        <v>26</v>
      </c>
    </row>
    <row r="75" spans="1:21" s="5" customFormat="1" x14ac:dyDescent="0.25">
      <c r="A75" s="2">
        <v>69</v>
      </c>
      <c r="B75" s="98"/>
      <c r="C75" s="27" t="s">
        <v>183</v>
      </c>
      <c r="D75" s="28" t="s">
        <v>14</v>
      </c>
      <c r="E75" s="29" t="s">
        <v>181</v>
      </c>
      <c r="F75" s="29" t="s">
        <v>184</v>
      </c>
      <c r="G75" s="45" t="s">
        <v>26</v>
      </c>
      <c r="H75" s="37" t="s">
        <v>26</v>
      </c>
      <c r="I75" s="24">
        <v>45809</v>
      </c>
      <c r="J75" s="24">
        <v>46538</v>
      </c>
      <c r="K75" s="44">
        <f t="shared" si="6"/>
        <v>730</v>
      </c>
      <c r="L75" s="76"/>
      <c r="M75" s="77" t="s">
        <v>26</v>
      </c>
      <c r="N75" s="77" t="s">
        <v>26</v>
      </c>
      <c r="O75" s="77" t="s">
        <v>26</v>
      </c>
      <c r="P75" s="78" t="s">
        <v>26</v>
      </c>
      <c r="Q75" s="53">
        <f t="shared" si="7"/>
        <v>0</v>
      </c>
      <c r="R75" s="54" t="s">
        <v>26</v>
      </c>
      <c r="S75" s="54" t="s">
        <v>26</v>
      </c>
      <c r="T75" s="54" t="s">
        <v>26</v>
      </c>
      <c r="U75" s="54" t="s">
        <v>26</v>
      </c>
    </row>
    <row r="76" spans="1:21" s="5" customFormat="1" x14ac:dyDescent="0.25">
      <c r="A76" s="1">
        <v>70</v>
      </c>
      <c r="B76" s="98"/>
      <c r="C76" s="27" t="s">
        <v>185</v>
      </c>
      <c r="D76" s="28" t="s">
        <v>14</v>
      </c>
      <c r="E76" s="29" t="s">
        <v>181</v>
      </c>
      <c r="F76" s="29" t="s">
        <v>186</v>
      </c>
      <c r="G76" s="45" t="s">
        <v>26</v>
      </c>
      <c r="H76" s="37" t="s">
        <v>26</v>
      </c>
      <c r="I76" s="24">
        <v>45809</v>
      </c>
      <c r="J76" s="24">
        <v>46538</v>
      </c>
      <c r="K76" s="44">
        <f t="shared" si="6"/>
        <v>730</v>
      </c>
      <c r="L76" s="76"/>
      <c r="M76" s="77" t="s">
        <v>26</v>
      </c>
      <c r="N76" s="77" t="s">
        <v>26</v>
      </c>
      <c r="O76" s="77" t="s">
        <v>26</v>
      </c>
      <c r="P76" s="78" t="s">
        <v>26</v>
      </c>
      <c r="Q76" s="53">
        <f t="shared" si="7"/>
        <v>0</v>
      </c>
      <c r="R76" s="54" t="s">
        <v>26</v>
      </c>
      <c r="S76" s="54" t="s">
        <v>26</v>
      </c>
      <c r="T76" s="54" t="s">
        <v>26</v>
      </c>
      <c r="U76" s="54" t="s">
        <v>26</v>
      </c>
    </row>
    <row r="77" spans="1:21" s="5" customFormat="1" x14ac:dyDescent="0.25">
      <c r="A77" s="2">
        <v>71</v>
      </c>
      <c r="B77" s="98"/>
      <c r="C77" s="27" t="s">
        <v>187</v>
      </c>
      <c r="D77" s="28" t="s">
        <v>14</v>
      </c>
      <c r="E77" s="29" t="s">
        <v>181</v>
      </c>
      <c r="F77" s="29" t="s">
        <v>186</v>
      </c>
      <c r="G77" s="45" t="s">
        <v>26</v>
      </c>
      <c r="H77" s="37" t="s">
        <v>26</v>
      </c>
      <c r="I77" s="24">
        <v>45809</v>
      </c>
      <c r="J77" s="24">
        <v>46538</v>
      </c>
      <c r="K77" s="44">
        <f t="shared" si="6"/>
        <v>730</v>
      </c>
      <c r="L77" s="76"/>
      <c r="M77" s="77" t="s">
        <v>26</v>
      </c>
      <c r="N77" s="77" t="s">
        <v>26</v>
      </c>
      <c r="O77" s="77" t="s">
        <v>26</v>
      </c>
      <c r="P77" s="78" t="s">
        <v>26</v>
      </c>
      <c r="Q77" s="53">
        <f t="shared" si="7"/>
        <v>0</v>
      </c>
      <c r="R77" s="54" t="s">
        <v>26</v>
      </c>
      <c r="S77" s="54" t="s">
        <v>26</v>
      </c>
      <c r="T77" s="54" t="s">
        <v>26</v>
      </c>
      <c r="U77" s="54" t="s">
        <v>26</v>
      </c>
    </row>
    <row r="78" spans="1:21" s="5" customFormat="1" x14ac:dyDescent="0.25">
      <c r="A78" s="2">
        <v>72</v>
      </c>
      <c r="B78" s="98"/>
      <c r="C78" s="27" t="s">
        <v>188</v>
      </c>
      <c r="D78" s="28" t="s">
        <v>14</v>
      </c>
      <c r="E78" s="29" t="s">
        <v>181</v>
      </c>
      <c r="F78" s="29" t="s">
        <v>189</v>
      </c>
      <c r="G78" s="45" t="s">
        <v>26</v>
      </c>
      <c r="H78" s="37" t="s">
        <v>26</v>
      </c>
      <c r="I78" s="24">
        <v>45809</v>
      </c>
      <c r="J78" s="24">
        <v>46538</v>
      </c>
      <c r="K78" s="44">
        <f t="shared" si="6"/>
        <v>730</v>
      </c>
      <c r="L78" s="76"/>
      <c r="M78" s="77" t="s">
        <v>26</v>
      </c>
      <c r="N78" s="77" t="s">
        <v>26</v>
      </c>
      <c r="O78" s="77" t="s">
        <v>26</v>
      </c>
      <c r="P78" s="78" t="s">
        <v>26</v>
      </c>
      <c r="Q78" s="53">
        <f t="shared" si="7"/>
        <v>0</v>
      </c>
      <c r="R78" s="54" t="s">
        <v>26</v>
      </c>
      <c r="S78" s="54" t="s">
        <v>26</v>
      </c>
      <c r="T78" s="54" t="s">
        <v>26</v>
      </c>
      <c r="U78" s="54" t="s">
        <v>26</v>
      </c>
    </row>
    <row r="79" spans="1:21" s="5" customFormat="1" x14ac:dyDescent="0.25">
      <c r="A79" s="1">
        <v>73</v>
      </c>
      <c r="B79" s="98"/>
      <c r="C79" s="27" t="s">
        <v>190</v>
      </c>
      <c r="D79" s="28" t="s">
        <v>27</v>
      </c>
      <c r="E79" s="29" t="s">
        <v>191</v>
      </c>
      <c r="F79" s="29" t="s">
        <v>192</v>
      </c>
      <c r="G79" s="45" t="s">
        <v>26</v>
      </c>
      <c r="H79" s="37" t="s">
        <v>26</v>
      </c>
      <c r="I79" s="24">
        <v>45809</v>
      </c>
      <c r="J79" s="24">
        <v>46538</v>
      </c>
      <c r="K79" s="44">
        <f t="shared" si="6"/>
        <v>730</v>
      </c>
      <c r="L79" s="76"/>
      <c r="M79" s="77" t="s">
        <v>26</v>
      </c>
      <c r="N79" s="77" t="s">
        <v>26</v>
      </c>
      <c r="O79" s="77"/>
      <c r="P79" s="78" t="s">
        <v>26</v>
      </c>
      <c r="Q79" s="53">
        <f t="shared" si="7"/>
        <v>0</v>
      </c>
      <c r="R79" s="54" t="s">
        <v>26</v>
      </c>
      <c r="S79" s="54" t="s">
        <v>26</v>
      </c>
      <c r="T79" s="55">
        <f t="shared" ref="T79:T93" si="8">O79*2</f>
        <v>0</v>
      </c>
      <c r="U79" s="54" t="s">
        <v>26</v>
      </c>
    </row>
    <row r="80" spans="1:21" s="5" customFormat="1" x14ac:dyDescent="0.25">
      <c r="A80" s="2">
        <v>74</v>
      </c>
      <c r="B80" s="98"/>
      <c r="C80" s="27" t="s">
        <v>193</v>
      </c>
      <c r="D80" s="28" t="s">
        <v>27</v>
      </c>
      <c r="E80" s="29" t="s">
        <v>194</v>
      </c>
      <c r="F80" s="29" t="s">
        <v>195</v>
      </c>
      <c r="G80" s="45" t="s">
        <v>26</v>
      </c>
      <c r="H80" s="37" t="s">
        <v>26</v>
      </c>
      <c r="I80" s="24">
        <v>45809</v>
      </c>
      <c r="J80" s="24">
        <v>46538</v>
      </c>
      <c r="K80" s="44">
        <f t="shared" si="6"/>
        <v>730</v>
      </c>
      <c r="L80" s="76"/>
      <c r="M80" s="77" t="s">
        <v>26</v>
      </c>
      <c r="N80" s="77" t="s">
        <v>26</v>
      </c>
      <c r="O80" s="77"/>
      <c r="P80" s="78" t="s">
        <v>26</v>
      </c>
      <c r="Q80" s="53">
        <f t="shared" si="7"/>
        <v>0</v>
      </c>
      <c r="R80" s="54" t="s">
        <v>26</v>
      </c>
      <c r="S80" s="54" t="s">
        <v>26</v>
      </c>
      <c r="T80" s="55">
        <f t="shared" si="8"/>
        <v>0</v>
      </c>
      <c r="U80" s="54" t="s">
        <v>26</v>
      </c>
    </row>
    <row r="81" spans="1:21" s="5" customFormat="1" x14ac:dyDescent="0.25">
      <c r="A81" s="2">
        <v>75</v>
      </c>
      <c r="B81" s="98"/>
      <c r="C81" s="27" t="s">
        <v>196</v>
      </c>
      <c r="D81" s="28" t="s">
        <v>13</v>
      </c>
      <c r="E81" s="29" t="s">
        <v>197</v>
      </c>
      <c r="F81" s="29" t="s">
        <v>198</v>
      </c>
      <c r="G81" s="45" t="s">
        <v>26</v>
      </c>
      <c r="H81" s="37" t="s">
        <v>26</v>
      </c>
      <c r="I81" s="24">
        <v>45809</v>
      </c>
      <c r="J81" s="24">
        <v>46538</v>
      </c>
      <c r="K81" s="44">
        <f t="shared" si="6"/>
        <v>730</v>
      </c>
      <c r="L81" s="76"/>
      <c r="M81" s="77" t="s">
        <v>26</v>
      </c>
      <c r="N81" s="77" t="s">
        <v>26</v>
      </c>
      <c r="O81" s="77"/>
      <c r="P81" s="78" t="s">
        <v>26</v>
      </c>
      <c r="Q81" s="53">
        <f t="shared" si="7"/>
        <v>0</v>
      </c>
      <c r="R81" s="54" t="s">
        <v>26</v>
      </c>
      <c r="S81" s="54" t="s">
        <v>26</v>
      </c>
      <c r="T81" s="55">
        <f t="shared" si="8"/>
        <v>0</v>
      </c>
      <c r="U81" s="54" t="s">
        <v>26</v>
      </c>
    </row>
    <row r="82" spans="1:21" s="5" customFormat="1" x14ac:dyDescent="0.25">
      <c r="A82" s="1">
        <v>76</v>
      </c>
      <c r="B82" s="98"/>
      <c r="C82" s="27" t="s">
        <v>199</v>
      </c>
      <c r="D82" s="28" t="s">
        <v>13</v>
      </c>
      <c r="E82" s="29" t="s">
        <v>197</v>
      </c>
      <c r="F82" s="29" t="s">
        <v>200</v>
      </c>
      <c r="G82" s="45" t="s">
        <v>26</v>
      </c>
      <c r="H82" s="37" t="s">
        <v>26</v>
      </c>
      <c r="I82" s="24">
        <v>45809</v>
      </c>
      <c r="J82" s="24">
        <v>46538</v>
      </c>
      <c r="K82" s="44">
        <f t="shared" si="6"/>
        <v>730</v>
      </c>
      <c r="L82" s="76"/>
      <c r="M82" s="77" t="s">
        <v>26</v>
      </c>
      <c r="N82" s="77" t="s">
        <v>26</v>
      </c>
      <c r="O82" s="77"/>
      <c r="P82" s="78" t="s">
        <v>26</v>
      </c>
      <c r="Q82" s="53">
        <f t="shared" si="7"/>
        <v>0</v>
      </c>
      <c r="R82" s="54" t="s">
        <v>26</v>
      </c>
      <c r="S82" s="54" t="s">
        <v>26</v>
      </c>
      <c r="T82" s="55">
        <f t="shared" si="8"/>
        <v>0</v>
      </c>
      <c r="U82" s="54" t="s">
        <v>26</v>
      </c>
    </row>
    <row r="83" spans="1:21" s="5" customFormat="1" x14ac:dyDescent="0.25">
      <c r="A83" s="2">
        <v>77</v>
      </c>
      <c r="B83" s="98"/>
      <c r="C83" s="27" t="s">
        <v>201</v>
      </c>
      <c r="D83" s="28" t="s">
        <v>10</v>
      </c>
      <c r="E83" s="29" t="s">
        <v>197</v>
      </c>
      <c r="F83" s="29" t="s">
        <v>200</v>
      </c>
      <c r="G83" s="45" t="s">
        <v>26</v>
      </c>
      <c r="H83" s="37" t="s">
        <v>26</v>
      </c>
      <c r="I83" s="24">
        <v>45809</v>
      </c>
      <c r="J83" s="24">
        <v>46538</v>
      </c>
      <c r="K83" s="44">
        <f t="shared" si="6"/>
        <v>730</v>
      </c>
      <c r="L83" s="76"/>
      <c r="M83" s="77" t="s">
        <v>26</v>
      </c>
      <c r="N83" s="77" t="s">
        <v>26</v>
      </c>
      <c r="O83" s="77"/>
      <c r="P83" s="78" t="s">
        <v>26</v>
      </c>
      <c r="Q83" s="53">
        <f t="shared" si="7"/>
        <v>0</v>
      </c>
      <c r="R83" s="54" t="s">
        <v>26</v>
      </c>
      <c r="S83" s="54" t="s">
        <v>26</v>
      </c>
      <c r="T83" s="55">
        <f t="shared" si="8"/>
        <v>0</v>
      </c>
      <c r="U83" s="54" t="s">
        <v>26</v>
      </c>
    </row>
    <row r="84" spans="1:21" s="5" customFormat="1" x14ac:dyDescent="0.25">
      <c r="A84" s="2">
        <v>78</v>
      </c>
      <c r="B84" s="98"/>
      <c r="C84" s="27" t="s">
        <v>202</v>
      </c>
      <c r="D84" s="28" t="s">
        <v>10</v>
      </c>
      <c r="E84" s="29" t="s">
        <v>197</v>
      </c>
      <c r="F84" s="29" t="s">
        <v>200</v>
      </c>
      <c r="G84" s="45" t="s">
        <v>26</v>
      </c>
      <c r="H84" s="37" t="s">
        <v>26</v>
      </c>
      <c r="I84" s="24">
        <v>45809</v>
      </c>
      <c r="J84" s="24">
        <v>46538</v>
      </c>
      <c r="K84" s="44">
        <f t="shared" si="6"/>
        <v>730</v>
      </c>
      <c r="L84" s="76"/>
      <c r="M84" s="77" t="s">
        <v>26</v>
      </c>
      <c r="N84" s="77" t="s">
        <v>26</v>
      </c>
      <c r="O84" s="77"/>
      <c r="P84" s="78" t="s">
        <v>26</v>
      </c>
      <c r="Q84" s="53">
        <f t="shared" si="7"/>
        <v>0</v>
      </c>
      <c r="R84" s="54" t="s">
        <v>26</v>
      </c>
      <c r="S84" s="54" t="s">
        <v>26</v>
      </c>
      <c r="T84" s="55">
        <f t="shared" si="8"/>
        <v>0</v>
      </c>
      <c r="U84" s="54" t="s">
        <v>26</v>
      </c>
    </row>
    <row r="85" spans="1:21" s="5" customFormat="1" x14ac:dyDescent="0.25">
      <c r="A85" s="1">
        <v>79</v>
      </c>
      <c r="B85" s="98"/>
      <c r="C85" s="27" t="s">
        <v>203</v>
      </c>
      <c r="D85" s="28" t="s">
        <v>10</v>
      </c>
      <c r="E85" s="29" t="s">
        <v>197</v>
      </c>
      <c r="F85" s="29" t="s">
        <v>200</v>
      </c>
      <c r="G85" s="45" t="s">
        <v>26</v>
      </c>
      <c r="H85" s="37" t="s">
        <v>26</v>
      </c>
      <c r="I85" s="24">
        <v>45809</v>
      </c>
      <c r="J85" s="24">
        <v>46538</v>
      </c>
      <c r="K85" s="44">
        <f t="shared" si="6"/>
        <v>730</v>
      </c>
      <c r="L85" s="76"/>
      <c r="M85" s="77" t="s">
        <v>26</v>
      </c>
      <c r="N85" s="77" t="s">
        <v>26</v>
      </c>
      <c r="O85" s="77"/>
      <c r="P85" s="78" t="s">
        <v>26</v>
      </c>
      <c r="Q85" s="53">
        <f t="shared" si="7"/>
        <v>0</v>
      </c>
      <c r="R85" s="54" t="s">
        <v>26</v>
      </c>
      <c r="S85" s="54" t="s">
        <v>26</v>
      </c>
      <c r="T85" s="55">
        <f t="shared" si="8"/>
        <v>0</v>
      </c>
      <c r="U85" s="54" t="s">
        <v>26</v>
      </c>
    </row>
    <row r="86" spans="1:21" s="5" customFormat="1" x14ac:dyDescent="0.25">
      <c r="A86" s="2">
        <v>80</v>
      </c>
      <c r="B86" s="98"/>
      <c r="C86" s="27" t="s">
        <v>204</v>
      </c>
      <c r="D86" s="28" t="s">
        <v>10</v>
      </c>
      <c r="E86" s="29" t="s">
        <v>197</v>
      </c>
      <c r="F86" s="29" t="s">
        <v>200</v>
      </c>
      <c r="G86" s="45" t="s">
        <v>26</v>
      </c>
      <c r="H86" s="37" t="s">
        <v>26</v>
      </c>
      <c r="I86" s="24">
        <v>45809</v>
      </c>
      <c r="J86" s="24">
        <v>46538</v>
      </c>
      <c r="K86" s="44">
        <f t="shared" si="6"/>
        <v>730</v>
      </c>
      <c r="L86" s="76"/>
      <c r="M86" s="77" t="s">
        <v>26</v>
      </c>
      <c r="N86" s="77" t="s">
        <v>26</v>
      </c>
      <c r="O86" s="77"/>
      <c r="P86" s="78" t="s">
        <v>26</v>
      </c>
      <c r="Q86" s="53">
        <f t="shared" si="7"/>
        <v>0</v>
      </c>
      <c r="R86" s="54" t="s">
        <v>26</v>
      </c>
      <c r="S86" s="54" t="s">
        <v>26</v>
      </c>
      <c r="T86" s="55">
        <f t="shared" si="8"/>
        <v>0</v>
      </c>
      <c r="U86" s="54" t="s">
        <v>26</v>
      </c>
    </row>
    <row r="87" spans="1:21" s="5" customFormat="1" x14ac:dyDescent="0.25">
      <c r="A87" s="2">
        <v>81</v>
      </c>
      <c r="B87" s="98"/>
      <c r="C87" s="39" t="s">
        <v>205</v>
      </c>
      <c r="D87" s="28" t="s">
        <v>13</v>
      </c>
      <c r="E87" s="29" t="s">
        <v>197</v>
      </c>
      <c r="F87" s="29" t="s">
        <v>206</v>
      </c>
      <c r="G87" s="45" t="s">
        <v>26</v>
      </c>
      <c r="H87" s="37" t="s">
        <v>26</v>
      </c>
      <c r="I87" s="24">
        <v>45809</v>
      </c>
      <c r="J87" s="24">
        <v>46538</v>
      </c>
      <c r="K87" s="44">
        <f t="shared" si="6"/>
        <v>730</v>
      </c>
      <c r="L87" s="76"/>
      <c r="M87" s="77" t="s">
        <v>26</v>
      </c>
      <c r="N87" s="77" t="s">
        <v>26</v>
      </c>
      <c r="O87" s="77"/>
      <c r="P87" s="78" t="s">
        <v>26</v>
      </c>
      <c r="Q87" s="53">
        <f t="shared" si="7"/>
        <v>0</v>
      </c>
      <c r="R87" s="54" t="s">
        <v>26</v>
      </c>
      <c r="S87" s="54" t="s">
        <v>26</v>
      </c>
      <c r="T87" s="55">
        <f t="shared" si="8"/>
        <v>0</v>
      </c>
      <c r="U87" s="54" t="s">
        <v>26</v>
      </c>
    </row>
    <row r="88" spans="1:21" s="5" customFormat="1" x14ac:dyDescent="0.25">
      <c r="A88" s="1">
        <v>82</v>
      </c>
      <c r="B88" s="98"/>
      <c r="C88" s="27" t="s">
        <v>207</v>
      </c>
      <c r="D88" s="28" t="s">
        <v>13</v>
      </c>
      <c r="E88" s="29" t="s">
        <v>197</v>
      </c>
      <c r="F88" s="29" t="s">
        <v>208</v>
      </c>
      <c r="G88" s="45" t="s">
        <v>26</v>
      </c>
      <c r="H88" s="37" t="s">
        <v>26</v>
      </c>
      <c r="I88" s="24">
        <v>45809</v>
      </c>
      <c r="J88" s="24">
        <v>46538</v>
      </c>
      <c r="K88" s="44">
        <f t="shared" si="6"/>
        <v>730</v>
      </c>
      <c r="L88" s="76"/>
      <c r="M88" s="77" t="s">
        <v>26</v>
      </c>
      <c r="N88" s="77" t="s">
        <v>26</v>
      </c>
      <c r="O88" s="77"/>
      <c r="P88" s="78" t="s">
        <v>26</v>
      </c>
      <c r="Q88" s="53">
        <f t="shared" si="7"/>
        <v>0</v>
      </c>
      <c r="R88" s="54" t="s">
        <v>26</v>
      </c>
      <c r="S88" s="54" t="s">
        <v>26</v>
      </c>
      <c r="T88" s="55">
        <f t="shared" si="8"/>
        <v>0</v>
      </c>
      <c r="U88" s="54" t="s">
        <v>26</v>
      </c>
    </row>
    <row r="89" spans="1:21" s="5" customFormat="1" x14ac:dyDescent="0.25">
      <c r="A89" s="2">
        <v>83</v>
      </c>
      <c r="B89" s="98"/>
      <c r="C89" s="27" t="s">
        <v>209</v>
      </c>
      <c r="D89" s="28" t="s">
        <v>13</v>
      </c>
      <c r="E89" s="29" t="s">
        <v>197</v>
      </c>
      <c r="F89" s="29" t="s">
        <v>208</v>
      </c>
      <c r="G89" s="45" t="s">
        <v>26</v>
      </c>
      <c r="H89" s="37" t="s">
        <v>26</v>
      </c>
      <c r="I89" s="24">
        <v>45809</v>
      </c>
      <c r="J89" s="24">
        <v>46538</v>
      </c>
      <c r="K89" s="44">
        <f t="shared" si="6"/>
        <v>730</v>
      </c>
      <c r="L89" s="76"/>
      <c r="M89" s="77" t="s">
        <v>26</v>
      </c>
      <c r="N89" s="77" t="s">
        <v>26</v>
      </c>
      <c r="O89" s="77"/>
      <c r="P89" s="78" t="s">
        <v>26</v>
      </c>
      <c r="Q89" s="53">
        <f t="shared" si="7"/>
        <v>0</v>
      </c>
      <c r="R89" s="54" t="s">
        <v>26</v>
      </c>
      <c r="S89" s="54" t="s">
        <v>26</v>
      </c>
      <c r="T89" s="55">
        <f t="shared" si="8"/>
        <v>0</v>
      </c>
      <c r="U89" s="54" t="s">
        <v>26</v>
      </c>
    </row>
    <row r="90" spans="1:21" s="5" customFormat="1" x14ac:dyDescent="0.25">
      <c r="A90" s="2">
        <v>84</v>
      </c>
      <c r="B90" s="98"/>
      <c r="C90" s="27" t="s">
        <v>210</v>
      </c>
      <c r="D90" s="28" t="s">
        <v>13</v>
      </c>
      <c r="E90" s="29" t="s">
        <v>197</v>
      </c>
      <c r="F90" s="29" t="s">
        <v>208</v>
      </c>
      <c r="G90" s="45" t="s">
        <v>26</v>
      </c>
      <c r="H90" s="37" t="s">
        <v>26</v>
      </c>
      <c r="I90" s="24">
        <v>45809</v>
      </c>
      <c r="J90" s="24">
        <v>46538</v>
      </c>
      <c r="K90" s="44">
        <f t="shared" si="6"/>
        <v>730</v>
      </c>
      <c r="L90" s="76"/>
      <c r="M90" s="77" t="s">
        <v>26</v>
      </c>
      <c r="N90" s="77" t="s">
        <v>26</v>
      </c>
      <c r="O90" s="77"/>
      <c r="P90" s="78" t="s">
        <v>26</v>
      </c>
      <c r="Q90" s="53">
        <f t="shared" si="7"/>
        <v>0</v>
      </c>
      <c r="R90" s="54" t="s">
        <v>26</v>
      </c>
      <c r="S90" s="54" t="s">
        <v>26</v>
      </c>
      <c r="T90" s="55">
        <f t="shared" si="8"/>
        <v>0</v>
      </c>
      <c r="U90" s="54" t="s">
        <v>26</v>
      </c>
    </row>
    <row r="91" spans="1:21" s="5" customFormat="1" x14ac:dyDescent="0.25">
      <c r="A91" s="1">
        <v>85</v>
      </c>
      <c r="B91" s="98"/>
      <c r="C91" s="27" t="s">
        <v>211</v>
      </c>
      <c r="D91" s="28" t="s">
        <v>13</v>
      </c>
      <c r="E91" s="29" t="s">
        <v>197</v>
      </c>
      <c r="F91" s="29" t="s">
        <v>208</v>
      </c>
      <c r="G91" s="45" t="s">
        <v>26</v>
      </c>
      <c r="H91" s="37" t="s">
        <v>26</v>
      </c>
      <c r="I91" s="24">
        <v>45809</v>
      </c>
      <c r="J91" s="24">
        <v>46538</v>
      </c>
      <c r="K91" s="44">
        <f t="shared" si="6"/>
        <v>730</v>
      </c>
      <c r="L91" s="76"/>
      <c r="M91" s="77" t="s">
        <v>26</v>
      </c>
      <c r="N91" s="77" t="s">
        <v>26</v>
      </c>
      <c r="O91" s="77"/>
      <c r="P91" s="78" t="s">
        <v>26</v>
      </c>
      <c r="Q91" s="53">
        <f t="shared" si="7"/>
        <v>0</v>
      </c>
      <c r="R91" s="54" t="s">
        <v>26</v>
      </c>
      <c r="S91" s="54" t="s">
        <v>26</v>
      </c>
      <c r="T91" s="55">
        <f t="shared" si="8"/>
        <v>0</v>
      </c>
      <c r="U91" s="54" t="s">
        <v>26</v>
      </c>
    </row>
    <row r="92" spans="1:21" s="5" customFormat="1" x14ac:dyDescent="0.25">
      <c r="A92" s="2">
        <v>86</v>
      </c>
      <c r="B92" s="98"/>
      <c r="C92" s="27" t="s">
        <v>212</v>
      </c>
      <c r="D92" s="28" t="s">
        <v>13</v>
      </c>
      <c r="E92" s="29" t="s">
        <v>197</v>
      </c>
      <c r="F92" s="29" t="s">
        <v>208</v>
      </c>
      <c r="G92" s="46">
        <v>56500</v>
      </c>
      <c r="H92" s="37" t="s">
        <v>26</v>
      </c>
      <c r="I92" s="24">
        <v>45809</v>
      </c>
      <c r="J92" s="24">
        <v>46538</v>
      </c>
      <c r="K92" s="44">
        <f t="shared" si="6"/>
        <v>730</v>
      </c>
      <c r="L92" s="76"/>
      <c r="M92" s="77" t="s">
        <v>26</v>
      </c>
      <c r="N92" s="77"/>
      <c r="O92" s="77"/>
      <c r="P92" s="78" t="s">
        <v>26</v>
      </c>
      <c r="Q92" s="53">
        <f t="shared" si="7"/>
        <v>0</v>
      </c>
      <c r="R92" s="55" t="s">
        <v>26</v>
      </c>
      <c r="S92" s="54">
        <f>N92*2</f>
        <v>0</v>
      </c>
      <c r="T92" s="55">
        <f t="shared" si="8"/>
        <v>0</v>
      </c>
      <c r="U92" s="54" t="s">
        <v>26</v>
      </c>
    </row>
    <row r="93" spans="1:21" s="5" customFormat="1" x14ac:dyDescent="0.25">
      <c r="A93" s="2">
        <v>87</v>
      </c>
      <c r="B93" s="98"/>
      <c r="C93" s="27" t="s">
        <v>213</v>
      </c>
      <c r="D93" s="28" t="s">
        <v>13</v>
      </c>
      <c r="E93" s="29" t="s">
        <v>197</v>
      </c>
      <c r="F93" s="29" t="s">
        <v>214</v>
      </c>
      <c r="G93" s="45" t="s">
        <v>26</v>
      </c>
      <c r="H93" s="37" t="s">
        <v>26</v>
      </c>
      <c r="I93" s="24">
        <v>45809</v>
      </c>
      <c r="J93" s="24">
        <v>46538</v>
      </c>
      <c r="K93" s="44">
        <f t="shared" si="6"/>
        <v>730</v>
      </c>
      <c r="L93" s="76"/>
      <c r="M93" s="77" t="s">
        <v>26</v>
      </c>
      <c r="N93" s="77" t="s">
        <v>26</v>
      </c>
      <c r="O93" s="77"/>
      <c r="P93" s="78" t="s">
        <v>26</v>
      </c>
      <c r="Q93" s="53">
        <f t="shared" si="7"/>
        <v>0</v>
      </c>
      <c r="R93" s="54" t="s">
        <v>26</v>
      </c>
      <c r="S93" s="54" t="s">
        <v>26</v>
      </c>
      <c r="T93" s="55">
        <f t="shared" si="8"/>
        <v>0</v>
      </c>
      <c r="U93" s="54" t="s">
        <v>26</v>
      </c>
    </row>
    <row r="94" spans="1:21" s="5" customFormat="1" x14ac:dyDescent="0.25">
      <c r="A94" s="1">
        <v>88</v>
      </c>
      <c r="B94" s="98"/>
      <c r="C94" s="27" t="s">
        <v>215</v>
      </c>
      <c r="D94" s="28" t="s">
        <v>14</v>
      </c>
      <c r="E94" s="29" t="s">
        <v>216</v>
      </c>
      <c r="F94" s="29" t="s">
        <v>217</v>
      </c>
      <c r="G94" s="45" t="s">
        <v>26</v>
      </c>
      <c r="H94" s="37" t="s">
        <v>26</v>
      </c>
      <c r="I94" s="24">
        <v>45809</v>
      </c>
      <c r="J94" s="24">
        <v>46538</v>
      </c>
      <c r="K94" s="44">
        <f t="shared" si="6"/>
        <v>730</v>
      </c>
      <c r="L94" s="76"/>
      <c r="M94" s="77" t="s">
        <v>26</v>
      </c>
      <c r="N94" s="77" t="s">
        <v>26</v>
      </c>
      <c r="O94" s="77" t="s">
        <v>26</v>
      </c>
      <c r="P94" s="78" t="s">
        <v>26</v>
      </c>
      <c r="Q94" s="53">
        <f t="shared" si="7"/>
        <v>0</v>
      </c>
      <c r="R94" s="54" t="s">
        <v>26</v>
      </c>
      <c r="S94" s="54" t="s">
        <v>26</v>
      </c>
      <c r="T94" s="54" t="s">
        <v>26</v>
      </c>
      <c r="U94" s="54" t="s">
        <v>26</v>
      </c>
    </row>
    <row r="95" spans="1:21" s="5" customFormat="1" x14ac:dyDescent="0.25">
      <c r="A95" s="2">
        <v>89</v>
      </c>
      <c r="B95" s="98"/>
      <c r="C95" s="27" t="s">
        <v>218</v>
      </c>
      <c r="D95" s="28" t="s">
        <v>14</v>
      </c>
      <c r="E95" s="29" t="s">
        <v>216</v>
      </c>
      <c r="F95" s="29" t="s">
        <v>219</v>
      </c>
      <c r="G95" s="45" t="s">
        <v>26</v>
      </c>
      <c r="H95" s="37" t="s">
        <v>26</v>
      </c>
      <c r="I95" s="24">
        <v>45809</v>
      </c>
      <c r="J95" s="24">
        <v>46538</v>
      </c>
      <c r="K95" s="44">
        <f t="shared" si="6"/>
        <v>730</v>
      </c>
      <c r="L95" s="76"/>
      <c r="M95" s="77" t="s">
        <v>26</v>
      </c>
      <c r="N95" s="77" t="s">
        <v>26</v>
      </c>
      <c r="O95" s="77" t="s">
        <v>26</v>
      </c>
      <c r="P95" s="78" t="s">
        <v>26</v>
      </c>
      <c r="Q95" s="53">
        <f t="shared" si="7"/>
        <v>0</v>
      </c>
      <c r="R95" s="54" t="s">
        <v>26</v>
      </c>
      <c r="S95" s="54" t="s">
        <v>26</v>
      </c>
      <c r="T95" s="54" t="s">
        <v>26</v>
      </c>
      <c r="U95" s="54" t="s">
        <v>26</v>
      </c>
    </row>
    <row r="96" spans="1:21" s="5" customFormat="1" x14ac:dyDescent="0.25">
      <c r="A96" s="2">
        <v>90</v>
      </c>
      <c r="B96" s="98"/>
      <c r="C96" s="27" t="s">
        <v>220</v>
      </c>
      <c r="D96" s="28" t="s">
        <v>15</v>
      </c>
      <c r="E96" s="29" t="s">
        <v>221</v>
      </c>
      <c r="F96" s="29" t="s">
        <v>222</v>
      </c>
      <c r="G96" s="46">
        <v>62000</v>
      </c>
      <c r="H96" s="37" t="s">
        <v>26</v>
      </c>
      <c r="I96" s="24">
        <v>45809</v>
      </c>
      <c r="J96" s="24">
        <v>46538</v>
      </c>
      <c r="K96" s="44">
        <f t="shared" si="6"/>
        <v>730</v>
      </c>
      <c r="L96" s="76"/>
      <c r="M96" s="77" t="s">
        <v>26</v>
      </c>
      <c r="N96" s="77"/>
      <c r="O96" s="77"/>
      <c r="P96" s="78" t="s">
        <v>26</v>
      </c>
      <c r="Q96" s="53">
        <f t="shared" si="7"/>
        <v>0</v>
      </c>
      <c r="R96" s="55" t="s">
        <v>26</v>
      </c>
      <c r="S96" s="54">
        <f>N96*2</f>
        <v>0</v>
      </c>
      <c r="T96" s="55">
        <f t="shared" ref="T96:T109" si="9">O96*2</f>
        <v>0</v>
      </c>
      <c r="U96" s="54" t="s">
        <v>26</v>
      </c>
    </row>
    <row r="97" spans="1:21" s="5" customFormat="1" ht="27" x14ac:dyDescent="0.25">
      <c r="A97" s="1">
        <v>91</v>
      </c>
      <c r="B97" s="98"/>
      <c r="C97" s="27" t="s">
        <v>223</v>
      </c>
      <c r="D97" s="28" t="s">
        <v>12</v>
      </c>
      <c r="E97" s="29" t="s">
        <v>224</v>
      </c>
      <c r="F97" s="29" t="s">
        <v>225</v>
      </c>
      <c r="G97" s="45" t="s">
        <v>26</v>
      </c>
      <c r="H97" s="37" t="s">
        <v>26</v>
      </c>
      <c r="I97" s="24">
        <v>45809</v>
      </c>
      <c r="J97" s="24">
        <v>46538</v>
      </c>
      <c r="K97" s="44">
        <f t="shared" si="6"/>
        <v>730</v>
      </c>
      <c r="L97" s="76"/>
      <c r="M97" s="77" t="s">
        <v>26</v>
      </c>
      <c r="N97" s="77" t="s">
        <v>26</v>
      </c>
      <c r="O97" s="77"/>
      <c r="P97" s="78" t="s">
        <v>26</v>
      </c>
      <c r="Q97" s="53">
        <f t="shared" si="7"/>
        <v>0</v>
      </c>
      <c r="R97" s="54" t="s">
        <v>26</v>
      </c>
      <c r="S97" s="54" t="s">
        <v>26</v>
      </c>
      <c r="T97" s="55">
        <f t="shared" si="9"/>
        <v>0</v>
      </c>
      <c r="U97" s="54" t="s">
        <v>26</v>
      </c>
    </row>
    <row r="98" spans="1:21" s="5" customFormat="1" x14ac:dyDescent="0.25">
      <c r="A98" s="2">
        <v>92</v>
      </c>
      <c r="B98" s="98"/>
      <c r="C98" s="27" t="s">
        <v>226</v>
      </c>
      <c r="D98" s="28" t="s">
        <v>14</v>
      </c>
      <c r="E98" s="29" t="s">
        <v>227</v>
      </c>
      <c r="F98" s="29" t="s">
        <v>11</v>
      </c>
      <c r="G98" s="45" t="s">
        <v>26</v>
      </c>
      <c r="H98" s="37" t="s">
        <v>26</v>
      </c>
      <c r="I98" s="24">
        <v>45809</v>
      </c>
      <c r="J98" s="24">
        <v>46538</v>
      </c>
      <c r="K98" s="44">
        <f t="shared" si="6"/>
        <v>730</v>
      </c>
      <c r="L98" s="76"/>
      <c r="M98" s="77" t="s">
        <v>26</v>
      </c>
      <c r="N98" s="77" t="s">
        <v>26</v>
      </c>
      <c r="O98" s="77" t="s">
        <v>26</v>
      </c>
      <c r="P98" s="78" t="s">
        <v>26</v>
      </c>
      <c r="Q98" s="53">
        <f t="shared" si="7"/>
        <v>0</v>
      </c>
      <c r="R98" s="54" t="s">
        <v>26</v>
      </c>
      <c r="S98" s="54" t="s">
        <v>26</v>
      </c>
      <c r="T98" s="54" t="s">
        <v>26</v>
      </c>
      <c r="U98" s="54" t="s">
        <v>26</v>
      </c>
    </row>
    <row r="99" spans="1:21" s="5" customFormat="1" x14ac:dyDescent="0.25">
      <c r="A99" s="2">
        <v>93</v>
      </c>
      <c r="B99" s="98"/>
      <c r="C99" s="27" t="s">
        <v>228</v>
      </c>
      <c r="D99" s="28" t="s">
        <v>15</v>
      </c>
      <c r="E99" s="29" t="s">
        <v>229</v>
      </c>
      <c r="F99" s="29" t="s">
        <v>230</v>
      </c>
      <c r="G99" s="45" t="s">
        <v>26</v>
      </c>
      <c r="H99" s="37" t="s">
        <v>26</v>
      </c>
      <c r="I99" s="24">
        <v>45809</v>
      </c>
      <c r="J99" s="24">
        <v>46538</v>
      </c>
      <c r="K99" s="44">
        <f t="shared" si="6"/>
        <v>730</v>
      </c>
      <c r="L99" s="76"/>
      <c r="M99" s="77" t="s">
        <v>26</v>
      </c>
      <c r="N99" s="77" t="s">
        <v>26</v>
      </c>
      <c r="O99" s="77"/>
      <c r="P99" s="78" t="s">
        <v>26</v>
      </c>
      <c r="Q99" s="53">
        <f t="shared" si="7"/>
        <v>0</v>
      </c>
      <c r="R99" s="54" t="s">
        <v>26</v>
      </c>
      <c r="S99" s="54" t="s">
        <v>26</v>
      </c>
      <c r="T99" s="55">
        <f t="shared" si="9"/>
        <v>0</v>
      </c>
      <c r="U99" s="54" t="s">
        <v>26</v>
      </c>
    </row>
    <row r="100" spans="1:21" s="5" customFormat="1" x14ac:dyDescent="0.25">
      <c r="A100" s="1">
        <v>94</v>
      </c>
      <c r="B100" s="98"/>
      <c r="C100" s="27" t="s">
        <v>231</v>
      </c>
      <c r="D100" s="28" t="s">
        <v>15</v>
      </c>
      <c r="E100" s="29" t="s">
        <v>232</v>
      </c>
      <c r="F100" s="29" t="s">
        <v>233</v>
      </c>
      <c r="G100" s="45" t="s">
        <v>26</v>
      </c>
      <c r="H100" s="37" t="s">
        <v>26</v>
      </c>
      <c r="I100" s="24">
        <v>45809</v>
      </c>
      <c r="J100" s="24">
        <v>46538</v>
      </c>
      <c r="K100" s="44">
        <f t="shared" si="6"/>
        <v>730</v>
      </c>
      <c r="L100" s="76"/>
      <c r="M100" s="77" t="s">
        <v>26</v>
      </c>
      <c r="N100" s="77" t="s">
        <v>26</v>
      </c>
      <c r="O100" s="77"/>
      <c r="P100" s="78" t="s">
        <v>26</v>
      </c>
      <c r="Q100" s="53">
        <f t="shared" si="7"/>
        <v>0</v>
      </c>
      <c r="R100" s="54" t="s">
        <v>26</v>
      </c>
      <c r="S100" s="54" t="s">
        <v>26</v>
      </c>
      <c r="T100" s="55">
        <f t="shared" si="9"/>
        <v>0</v>
      </c>
      <c r="U100" s="54" t="s">
        <v>26</v>
      </c>
    </row>
    <row r="101" spans="1:21" s="5" customFormat="1" x14ac:dyDescent="0.25">
      <c r="A101" s="2">
        <v>95</v>
      </c>
      <c r="B101" s="98"/>
      <c r="C101" s="27" t="s">
        <v>234</v>
      </c>
      <c r="D101" s="28" t="s">
        <v>15</v>
      </c>
      <c r="E101" s="29" t="s">
        <v>232</v>
      </c>
      <c r="F101" s="29" t="s">
        <v>235</v>
      </c>
      <c r="G101" s="45" t="s">
        <v>26</v>
      </c>
      <c r="H101" s="37" t="s">
        <v>26</v>
      </c>
      <c r="I101" s="24">
        <v>45809</v>
      </c>
      <c r="J101" s="24">
        <v>46538</v>
      </c>
      <c r="K101" s="44">
        <f t="shared" si="6"/>
        <v>730</v>
      </c>
      <c r="L101" s="76"/>
      <c r="M101" s="77" t="s">
        <v>26</v>
      </c>
      <c r="N101" s="77" t="s">
        <v>26</v>
      </c>
      <c r="O101" s="77"/>
      <c r="P101" s="78" t="s">
        <v>26</v>
      </c>
      <c r="Q101" s="53">
        <f t="shared" si="7"/>
        <v>0</v>
      </c>
      <c r="R101" s="54" t="s">
        <v>26</v>
      </c>
      <c r="S101" s="54" t="s">
        <v>26</v>
      </c>
      <c r="T101" s="55">
        <f t="shared" si="9"/>
        <v>0</v>
      </c>
      <c r="U101" s="54" t="s">
        <v>26</v>
      </c>
    </row>
    <row r="102" spans="1:21" s="5" customFormat="1" x14ac:dyDescent="0.25">
      <c r="A102" s="2">
        <v>96</v>
      </c>
      <c r="B102" s="98"/>
      <c r="C102" s="27" t="s">
        <v>236</v>
      </c>
      <c r="D102" s="28" t="s">
        <v>15</v>
      </c>
      <c r="E102" s="29" t="s">
        <v>232</v>
      </c>
      <c r="F102" s="29" t="s">
        <v>237</v>
      </c>
      <c r="G102" s="45" t="s">
        <v>26</v>
      </c>
      <c r="H102" s="37" t="s">
        <v>26</v>
      </c>
      <c r="I102" s="24">
        <v>45809</v>
      </c>
      <c r="J102" s="24">
        <v>46538</v>
      </c>
      <c r="K102" s="44">
        <f t="shared" si="6"/>
        <v>730</v>
      </c>
      <c r="L102" s="76"/>
      <c r="M102" s="77" t="s">
        <v>26</v>
      </c>
      <c r="N102" s="77" t="s">
        <v>26</v>
      </c>
      <c r="O102" s="77"/>
      <c r="P102" s="78" t="s">
        <v>26</v>
      </c>
      <c r="Q102" s="53">
        <f t="shared" si="7"/>
        <v>0</v>
      </c>
      <c r="R102" s="54" t="s">
        <v>26</v>
      </c>
      <c r="S102" s="54" t="s">
        <v>26</v>
      </c>
      <c r="T102" s="55">
        <f t="shared" si="9"/>
        <v>0</v>
      </c>
      <c r="U102" s="54" t="s">
        <v>26</v>
      </c>
    </row>
    <row r="103" spans="1:21" s="5" customFormat="1" x14ac:dyDescent="0.25">
      <c r="A103" s="1">
        <v>97</v>
      </c>
      <c r="B103" s="98"/>
      <c r="C103" s="27" t="s">
        <v>238</v>
      </c>
      <c r="D103" s="28" t="s">
        <v>15</v>
      </c>
      <c r="E103" s="29" t="s">
        <v>232</v>
      </c>
      <c r="F103" s="29" t="s">
        <v>237</v>
      </c>
      <c r="G103" s="45" t="s">
        <v>26</v>
      </c>
      <c r="H103" s="37" t="s">
        <v>26</v>
      </c>
      <c r="I103" s="24">
        <v>45809</v>
      </c>
      <c r="J103" s="24">
        <v>46538</v>
      </c>
      <c r="K103" s="44">
        <f t="shared" si="6"/>
        <v>730</v>
      </c>
      <c r="L103" s="76"/>
      <c r="M103" s="77" t="s">
        <v>26</v>
      </c>
      <c r="N103" s="77" t="s">
        <v>26</v>
      </c>
      <c r="O103" s="77"/>
      <c r="P103" s="78" t="s">
        <v>26</v>
      </c>
      <c r="Q103" s="53">
        <f t="shared" si="7"/>
        <v>0</v>
      </c>
      <c r="R103" s="54" t="s">
        <v>26</v>
      </c>
      <c r="S103" s="54" t="s">
        <v>26</v>
      </c>
      <c r="T103" s="55">
        <f t="shared" si="9"/>
        <v>0</v>
      </c>
      <c r="U103" s="54" t="s">
        <v>26</v>
      </c>
    </row>
    <row r="104" spans="1:21" s="5" customFormat="1" x14ac:dyDescent="0.25">
      <c r="A104" s="2">
        <v>98</v>
      </c>
      <c r="B104" s="98"/>
      <c r="C104" s="27" t="s">
        <v>239</v>
      </c>
      <c r="D104" s="28" t="s">
        <v>15</v>
      </c>
      <c r="E104" s="29" t="s">
        <v>232</v>
      </c>
      <c r="F104" s="29" t="s">
        <v>237</v>
      </c>
      <c r="G104" s="45" t="s">
        <v>26</v>
      </c>
      <c r="H104" s="37" t="s">
        <v>26</v>
      </c>
      <c r="I104" s="24">
        <v>45809</v>
      </c>
      <c r="J104" s="24">
        <v>46538</v>
      </c>
      <c r="K104" s="44">
        <f t="shared" si="6"/>
        <v>730</v>
      </c>
      <c r="L104" s="76"/>
      <c r="M104" s="77" t="s">
        <v>26</v>
      </c>
      <c r="N104" s="77" t="s">
        <v>26</v>
      </c>
      <c r="O104" s="77"/>
      <c r="P104" s="78" t="s">
        <v>26</v>
      </c>
      <c r="Q104" s="53">
        <f t="shared" si="7"/>
        <v>0</v>
      </c>
      <c r="R104" s="54" t="s">
        <v>26</v>
      </c>
      <c r="S104" s="54" t="s">
        <v>26</v>
      </c>
      <c r="T104" s="55">
        <f t="shared" si="9"/>
        <v>0</v>
      </c>
      <c r="U104" s="54" t="s">
        <v>26</v>
      </c>
    </row>
    <row r="105" spans="1:21" s="5" customFormat="1" x14ac:dyDescent="0.25">
      <c r="A105" s="2">
        <v>99</v>
      </c>
      <c r="B105" s="98"/>
      <c r="C105" s="27" t="s">
        <v>240</v>
      </c>
      <c r="D105" s="28" t="s">
        <v>15</v>
      </c>
      <c r="E105" s="29" t="s">
        <v>232</v>
      </c>
      <c r="F105" s="29" t="s">
        <v>241</v>
      </c>
      <c r="G105" s="45" t="s">
        <v>26</v>
      </c>
      <c r="H105" s="37" t="s">
        <v>26</v>
      </c>
      <c r="I105" s="24">
        <v>45809</v>
      </c>
      <c r="J105" s="24">
        <v>46538</v>
      </c>
      <c r="K105" s="44">
        <f t="shared" si="6"/>
        <v>730</v>
      </c>
      <c r="L105" s="76"/>
      <c r="M105" s="77" t="s">
        <v>26</v>
      </c>
      <c r="N105" s="77" t="s">
        <v>26</v>
      </c>
      <c r="O105" s="77"/>
      <c r="P105" s="78" t="s">
        <v>26</v>
      </c>
      <c r="Q105" s="53">
        <f t="shared" si="7"/>
        <v>0</v>
      </c>
      <c r="R105" s="54" t="s">
        <v>26</v>
      </c>
      <c r="S105" s="54" t="s">
        <v>26</v>
      </c>
      <c r="T105" s="55">
        <f t="shared" si="9"/>
        <v>0</v>
      </c>
      <c r="U105" s="54" t="s">
        <v>26</v>
      </c>
    </row>
    <row r="106" spans="1:21" s="5" customFormat="1" x14ac:dyDescent="0.25">
      <c r="A106" s="1">
        <v>100</v>
      </c>
      <c r="B106" s="98"/>
      <c r="C106" s="27" t="s">
        <v>242</v>
      </c>
      <c r="D106" s="28" t="s">
        <v>13</v>
      </c>
      <c r="E106" s="29" t="s">
        <v>243</v>
      </c>
      <c r="F106" s="29" t="s">
        <v>244</v>
      </c>
      <c r="G106" s="45" t="s">
        <v>26</v>
      </c>
      <c r="H106" s="37" t="s">
        <v>26</v>
      </c>
      <c r="I106" s="24">
        <v>45809</v>
      </c>
      <c r="J106" s="24">
        <v>46538</v>
      </c>
      <c r="K106" s="44">
        <f t="shared" si="6"/>
        <v>730</v>
      </c>
      <c r="L106" s="76"/>
      <c r="M106" s="77" t="s">
        <v>26</v>
      </c>
      <c r="N106" s="77" t="s">
        <v>26</v>
      </c>
      <c r="O106" s="77"/>
      <c r="P106" s="78" t="s">
        <v>26</v>
      </c>
      <c r="Q106" s="53">
        <f t="shared" si="7"/>
        <v>0</v>
      </c>
      <c r="R106" s="54" t="s">
        <v>26</v>
      </c>
      <c r="S106" s="54" t="s">
        <v>26</v>
      </c>
      <c r="T106" s="55">
        <f t="shared" si="9"/>
        <v>0</v>
      </c>
      <c r="U106" s="54" t="s">
        <v>26</v>
      </c>
    </row>
    <row r="107" spans="1:21" s="5" customFormat="1" x14ac:dyDescent="0.25">
      <c r="A107" s="2">
        <v>101</v>
      </c>
      <c r="B107" s="98"/>
      <c r="C107" s="27" t="s">
        <v>245</v>
      </c>
      <c r="D107" s="28" t="s">
        <v>13</v>
      </c>
      <c r="E107" s="29" t="s">
        <v>243</v>
      </c>
      <c r="F107" s="29" t="s">
        <v>246</v>
      </c>
      <c r="G107" s="46">
        <v>28700</v>
      </c>
      <c r="H107" s="37" t="s">
        <v>26</v>
      </c>
      <c r="I107" s="24">
        <v>45809</v>
      </c>
      <c r="J107" s="24">
        <v>46538</v>
      </c>
      <c r="K107" s="44">
        <f t="shared" si="6"/>
        <v>730</v>
      </c>
      <c r="L107" s="76"/>
      <c r="M107" s="77" t="s">
        <v>26</v>
      </c>
      <c r="N107" s="77"/>
      <c r="O107" s="77"/>
      <c r="P107" s="78" t="s">
        <v>26</v>
      </c>
      <c r="Q107" s="53">
        <f t="shared" si="7"/>
        <v>0</v>
      </c>
      <c r="R107" s="54" t="s">
        <v>26</v>
      </c>
      <c r="S107" s="54">
        <f>N107*2</f>
        <v>0</v>
      </c>
      <c r="T107" s="55">
        <f t="shared" si="9"/>
        <v>0</v>
      </c>
      <c r="U107" s="54" t="s">
        <v>26</v>
      </c>
    </row>
    <row r="108" spans="1:21" s="6" customFormat="1" x14ac:dyDescent="0.25">
      <c r="A108" s="2">
        <v>102</v>
      </c>
      <c r="B108" s="98"/>
      <c r="C108" s="21" t="s">
        <v>247</v>
      </c>
      <c r="D108" s="22" t="s">
        <v>15</v>
      </c>
      <c r="E108" s="23" t="s">
        <v>248</v>
      </c>
      <c r="F108" s="23" t="s">
        <v>249</v>
      </c>
      <c r="G108" s="46">
        <v>35100</v>
      </c>
      <c r="H108" s="37" t="s">
        <v>26</v>
      </c>
      <c r="I108" s="25">
        <v>45809</v>
      </c>
      <c r="J108" s="25">
        <v>46538</v>
      </c>
      <c r="K108" s="44">
        <f t="shared" si="6"/>
        <v>730</v>
      </c>
      <c r="L108" s="76"/>
      <c r="M108" s="77" t="s">
        <v>26</v>
      </c>
      <c r="N108" s="77"/>
      <c r="O108" s="77"/>
      <c r="P108" s="78" t="s">
        <v>26</v>
      </c>
      <c r="Q108" s="53">
        <f t="shared" si="7"/>
        <v>0</v>
      </c>
      <c r="R108" s="54" t="s">
        <v>26</v>
      </c>
      <c r="S108" s="54">
        <f>N108*2</f>
        <v>0</v>
      </c>
      <c r="T108" s="55">
        <f t="shared" si="9"/>
        <v>0</v>
      </c>
      <c r="U108" s="54" t="s">
        <v>26</v>
      </c>
    </row>
    <row r="109" spans="1:21" s="6" customFormat="1" x14ac:dyDescent="0.25">
      <c r="A109" s="1">
        <v>103</v>
      </c>
      <c r="B109" s="98"/>
      <c r="C109" s="27">
        <v>1926701</v>
      </c>
      <c r="D109" s="28" t="s">
        <v>27</v>
      </c>
      <c r="E109" s="29" t="s">
        <v>125</v>
      </c>
      <c r="F109" s="29" t="s">
        <v>250</v>
      </c>
      <c r="G109" s="45" t="s">
        <v>26</v>
      </c>
      <c r="H109" s="37" t="s">
        <v>26</v>
      </c>
      <c r="I109" s="24">
        <v>45809</v>
      </c>
      <c r="J109" s="24">
        <v>46538</v>
      </c>
      <c r="K109" s="44">
        <f t="shared" si="6"/>
        <v>730</v>
      </c>
      <c r="L109" s="76"/>
      <c r="M109" s="77" t="s">
        <v>26</v>
      </c>
      <c r="N109" s="77" t="s">
        <v>26</v>
      </c>
      <c r="O109" s="77"/>
      <c r="P109" s="78" t="s">
        <v>26</v>
      </c>
      <c r="Q109" s="53">
        <f t="shared" si="7"/>
        <v>0</v>
      </c>
      <c r="R109" s="54" t="s">
        <v>26</v>
      </c>
      <c r="S109" s="54" t="s">
        <v>26</v>
      </c>
      <c r="T109" s="55">
        <f t="shared" si="9"/>
        <v>0</v>
      </c>
      <c r="U109" s="54" t="s">
        <v>26</v>
      </c>
    </row>
    <row r="110" spans="1:21" s="6" customFormat="1" x14ac:dyDescent="0.25">
      <c r="A110" s="2">
        <v>104</v>
      </c>
      <c r="B110" s="98"/>
      <c r="C110" s="35" t="s">
        <v>251</v>
      </c>
      <c r="D110" s="43" t="s">
        <v>13</v>
      </c>
      <c r="E110" s="29" t="s">
        <v>243</v>
      </c>
      <c r="F110" s="36" t="s">
        <v>252</v>
      </c>
      <c r="G110" s="48">
        <v>96100</v>
      </c>
      <c r="H110" s="37" t="s">
        <v>26</v>
      </c>
      <c r="I110" s="49">
        <v>46007</v>
      </c>
      <c r="J110" s="50">
        <v>46538</v>
      </c>
      <c r="K110" s="51">
        <f t="shared" si="6"/>
        <v>532</v>
      </c>
      <c r="L110" s="76"/>
      <c r="M110" s="77" t="s">
        <v>26</v>
      </c>
      <c r="N110" s="77"/>
      <c r="O110" s="77"/>
      <c r="P110" s="78" t="s">
        <v>26</v>
      </c>
      <c r="Q110" s="53">
        <f>ROUND((L110*K110)/365,2)</f>
        <v>0</v>
      </c>
      <c r="R110" s="55" t="s">
        <v>26</v>
      </c>
      <c r="S110" s="53">
        <f>ROUND((N110*K110)/365,2)</f>
        <v>0</v>
      </c>
      <c r="T110" s="55">
        <f>ROUND((O110*K110)/365,2)</f>
        <v>0</v>
      </c>
      <c r="U110" s="54" t="s">
        <v>26</v>
      </c>
    </row>
    <row r="111" spans="1:21" s="6" customFormat="1" ht="27.6" customHeight="1" x14ac:dyDescent="0.25">
      <c r="A111" s="2">
        <v>105</v>
      </c>
      <c r="B111" s="98"/>
      <c r="C111" s="35" t="s">
        <v>294</v>
      </c>
      <c r="D111" s="28" t="s">
        <v>27</v>
      </c>
      <c r="E111" s="30" t="s">
        <v>318</v>
      </c>
      <c r="F111" s="36" t="s">
        <v>319</v>
      </c>
      <c r="G111" s="45" t="s">
        <v>26</v>
      </c>
      <c r="H111" s="37" t="s">
        <v>26</v>
      </c>
      <c r="I111" s="25">
        <v>45809</v>
      </c>
      <c r="J111" s="24">
        <v>46538</v>
      </c>
      <c r="K111" s="44">
        <f t="shared" si="6"/>
        <v>730</v>
      </c>
      <c r="L111" s="76"/>
      <c r="M111" s="77" t="s">
        <v>26</v>
      </c>
      <c r="N111" s="77" t="s">
        <v>26</v>
      </c>
      <c r="O111" s="77" t="s">
        <v>26</v>
      </c>
      <c r="P111" s="78" t="s">
        <v>26</v>
      </c>
      <c r="Q111" s="53">
        <f t="shared" ref="Q111:U126" si="10">L111*2</f>
        <v>0</v>
      </c>
      <c r="R111" s="54" t="s">
        <v>26</v>
      </c>
      <c r="S111" s="54" t="s">
        <v>26</v>
      </c>
      <c r="T111" s="54" t="s">
        <v>26</v>
      </c>
      <c r="U111" s="54" t="s">
        <v>26</v>
      </c>
    </row>
    <row r="112" spans="1:21" s="6" customFormat="1" x14ac:dyDescent="0.25">
      <c r="A112" s="1">
        <v>106</v>
      </c>
      <c r="B112" s="98"/>
      <c r="C112" s="35" t="s">
        <v>294</v>
      </c>
      <c r="D112" s="28" t="s">
        <v>27</v>
      </c>
      <c r="E112" s="30" t="s">
        <v>320</v>
      </c>
      <c r="F112" s="36" t="s">
        <v>321</v>
      </c>
      <c r="G112" s="45" t="s">
        <v>26</v>
      </c>
      <c r="H112" s="37" t="s">
        <v>26</v>
      </c>
      <c r="I112" s="25">
        <v>45809</v>
      </c>
      <c r="J112" s="24">
        <v>46538</v>
      </c>
      <c r="K112" s="44">
        <f t="shared" si="6"/>
        <v>730</v>
      </c>
      <c r="L112" s="76"/>
      <c r="M112" s="77" t="s">
        <v>26</v>
      </c>
      <c r="N112" s="77" t="s">
        <v>26</v>
      </c>
      <c r="O112" s="77" t="s">
        <v>26</v>
      </c>
      <c r="P112" s="78" t="s">
        <v>26</v>
      </c>
      <c r="Q112" s="53">
        <f t="shared" si="10"/>
        <v>0</v>
      </c>
      <c r="R112" s="54" t="s">
        <v>26</v>
      </c>
      <c r="S112" s="54" t="s">
        <v>26</v>
      </c>
      <c r="T112" s="54" t="s">
        <v>26</v>
      </c>
      <c r="U112" s="54" t="s">
        <v>26</v>
      </c>
    </row>
    <row r="113" spans="1:21" s="6" customFormat="1" x14ac:dyDescent="0.25">
      <c r="A113" s="2">
        <v>107</v>
      </c>
      <c r="B113" s="98"/>
      <c r="C113" s="35" t="s">
        <v>294</v>
      </c>
      <c r="D113" s="28" t="s">
        <v>27</v>
      </c>
      <c r="E113" s="30" t="s">
        <v>320</v>
      </c>
      <c r="F113" s="36" t="s">
        <v>322</v>
      </c>
      <c r="G113" s="45" t="s">
        <v>26</v>
      </c>
      <c r="H113" s="37" t="s">
        <v>26</v>
      </c>
      <c r="I113" s="25">
        <v>45809</v>
      </c>
      <c r="J113" s="24">
        <v>46538</v>
      </c>
      <c r="K113" s="44">
        <f t="shared" si="6"/>
        <v>730</v>
      </c>
      <c r="L113" s="76"/>
      <c r="M113" s="77" t="s">
        <v>26</v>
      </c>
      <c r="N113" s="77" t="s">
        <v>26</v>
      </c>
      <c r="O113" s="77" t="s">
        <v>26</v>
      </c>
      <c r="P113" s="78" t="s">
        <v>26</v>
      </c>
      <c r="Q113" s="53">
        <f t="shared" si="10"/>
        <v>0</v>
      </c>
      <c r="R113" s="54" t="s">
        <v>26</v>
      </c>
      <c r="S113" s="54" t="s">
        <v>26</v>
      </c>
      <c r="T113" s="54" t="s">
        <v>26</v>
      </c>
      <c r="U113" s="54" t="s">
        <v>26</v>
      </c>
    </row>
    <row r="114" spans="1:21" s="6" customFormat="1" ht="27.6" customHeight="1" x14ac:dyDescent="0.25">
      <c r="A114" s="2">
        <v>108</v>
      </c>
      <c r="B114" s="98" t="s">
        <v>253</v>
      </c>
      <c r="C114" s="27" t="s">
        <v>254</v>
      </c>
      <c r="D114" s="28" t="s">
        <v>10</v>
      </c>
      <c r="E114" s="29" t="s">
        <v>255</v>
      </c>
      <c r="F114" s="29" t="s">
        <v>256</v>
      </c>
      <c r="G114" s="45" t="s">
        <v>26</v>
      </c>
      <c r="H114" s="37" t="s">
        <v>26</v>
      </c>
      <c r="I114" s="25">
        <v>45809</v>
      </c>
      <c r="J114" s="24">
        <v>46538</v>
      </c>
      <c r="K114" s="44">
        <f t="shared" si="6"/>
        <v>730</v>
      </c>
      <c r="L114" s="76"/>
      <c r="M114" s="77" t="s">
        <v>26</v>
      </c>
      <c r="N114" s="77" t="s">
        <v>26</v>
      </c>
      <c r="O114" s="77"/>
      <c r="P114" s="78" t="s">
        <v>26</v>
      </c>
      <c r="Q114" s="53">
        <f t="shared" si="10"/>
        <v>0</v>
      </c>
      <c r="R114" s="54" t="s">
        <v>26</v>
      </c>
      <c r="S114" s="54" t="s">
        <v>26</v>
      </c>
      <c r="T114" s="55">
        <f t="shared" ref="T114" si="11">O114*2</f>
        <v>0</v>
      </c>
      <c r="U114" s="54" t="s">
        <v>26</v>
      </c>
    </row>
    <row r="115" spans="1:21" s="6" customFormat="1" x14ac:dyDescent="0.25">
      <c r="A115" s="1">
        <v>109</v>
      </c>
      <c r="B115" s="98"/>
      <c r="C115" s="27" t="s">
        <v>257</v>
      </c>
      <c r="D115" s="28" t="s">
        <v>14</v>
      </c>
      <c r="E115" s="29" t="s">
        <v>258</v>
      </c>
      <c r="F115" s="31" t="s">
        <v>11</v>
      </c>
      <c r="G115" s="45" t="s">
        <v>26</v>
      </c>
      <c r="H115" s="37" t="s">
        <v>26</v>
      </c>
      <c r="I115" s="25">
        <v>45809</v>
      </c>
      <c r="J115" s="24">
        <v>46538</v>
      </c>
      <c r="K115" s="44">
        <f t="shared" si="6"/>
        <v>730</v>
      </c>
      <c r="L115" s="76"/>
      <c r="M115" s="77" t="s">
        <v>26</v>
      </c>
      <c r="N115" s="77" t="s">
        <v>26</v>
      </c>
      <c r="O115" s="77" t="s">
        <v>26</v>
      </c>
      <c r="P115" s="78" t="s">
        <v>26</v>
      </c>
      <c r="Q115" s="53">
        <f t="shared" si="10"/>
        <v>0</v>
      </c>
      <c r="R115" s="54" t="s">
        <v>26</v>
      </c>
      <c r="S115" s="54" t="s">
        <v>26</v>
      </c>
      <c r="T115" s="54" t="s">
        <v>26</v>
      </c>
      <c r="U115" s="54" t="s">
        <v>26</v>
      </c>
    </row>
    <row r="116" spans="1:21" s="6" customFormat="1" x14ac:dyDescent="0.25">
      <c r="A116" s="2">
        <v>110</v>
      </c>
      <c r="B116" s="98"/>
      <c r="C116" s="27" t="s">
        <v>259</v>
      </c>
      <c r="D116" s="28" t="s">
        <v>10</v>
      </c>
      <c r="E116" s="29" t="s">
        <v>255</v>
      </c>
      <c r="F116" s="29" t="s">
        <v>260</v>
      </c>
      <c r="G116" s="45" t="s">
        <v>26</v>
      </c>
      <c r="H116" s="37" t="s">
        <v>26</v>
      </c>
      <c r="I116" s="52">
        <v>46011</v>
      </c>
      <c r="J116" s="50">
        <v>46538</v>
      </c>
      <c r="K116" s="51">
        <f t="shared" si="6"/>
        <v>528</v>
      </c>
      <c r="L116" s="76"/>
      <c r="M116" s="77" t="s">
        <v>26</v>
      </c>
      <c r="N116" s="77" t="s">
        <v>26</v>
      </c>
      <c r="O116" s="77"/>
      <c r="P116" s="78" t="s">
        <v>26</v>
      </c>
      <c r="Q116" s="53">
        <f>ROUND((L116*K116)/365,2)</f>
        <v>0</v>
      </c>
      <c r="R116" s="54" t="s">
        <v>26</v>
      </c>
      <c r="S116" s="54" t="s">
        <v>26</v>
      </c>
      <c r="T116" s="55">
        <f>ROUND((O116*K116)/365,2)</f>
        <v>0</v>
      </c>
      <c r="U116" s="54" t="s">
        <v>26</v>
      </c>
    </row>
    <row r="117" spans="1:21" s="6" customFormat="1" x14ac:dyDescent="0.25">
      <c r="A117" s="2">
        <v>111</v>
      </c>
      <c r="B117" s="98" t="s">
        <v>261</v>
      </c>
      <c r="C117" s="27" t="s">
        <v>262</v>
      </c>
      <c r="D117" s="28" t="s">
        <v>13</v>
      </c>
      <c r="E117" s="29" t="s">
        <v>31</v>
      </c>
      <c r="F117" s="29" t="s">
        <v>97</v>
      </c>
      <c r="G117" s="46">
        <v>35100</v>
      </c>
      <c r="H117" s="37" t="s">
        <v>366</v>
      </c>
      <c r="I117" s="24">
        <v>45809</v>
      </c>
      <c r="J117" s="24">
        <v>46538</v>
      </c>
      <c r="K117" s="44">
        <f t="shared" si="6"/>
        <v>730</v>
      </c>
      <c r="L117" s="76"/>
      <c r="M117" s="77" t="s">
        <v>26</v>
      </c>
      <c r="N117" s="77"/>
      <c r="O117" s="77"/>
      <c r="P117" s="78"/>
      <c r="Q117" s="53">
        <f t="shared" si="10"/>
        <v>0</v>
      </c>
      <c r="R117" s="55" t="s">
        <v>26</v>
      </c>
      <c r="S117" s="54">
        <f>N117*2</f>
        <v>0</v>
      </c>
      <c r="T117" s="55">
        <f t="shared" ref="T117:U123" si="12">O117*2</f>
        <v>0</v>
      </c>
      <c r="U117" s="55">
        <f t="shared" si="12"/>
        <v>0</v>
      </c>
    </row>
    <row r="118" spans="1:21" s="6" customFormat="1" x14ac:dyDescent="0.25">
      <c r="A118" s="1">
        <v>112</v>
      </c>
      <c r="B118" s="98"/>
      <c r="C118" s="35" t="s">
        <v>294</v>
      </c>
      <c r="D118" s="28" t="s">
        <v>27</v>
      </c>
      <c r="E118" s="30" t="s">
        <v>323</v>
      </c>
      <c r="F118" s="36" t="s">
        <v>324</v>
      </c>
      <c r="G118" s="45" t="s">
        <v>26</v>
      </c>
      <c r="H118" s="37" t="s">
        <v>26</v>
      </c>
      <c r="I118" s="24">
        <v>45809</v>
      </c>
      <c r="J118" s="24">
        <v>46538</v>
      </c>
      <c r="K118" s="44">
        <f t="shared" si="6"/>
        <v>730</v>
      </c>
      <c r="L118" s="76"/>
      <c r="M118" s="77" t="s">
        <v>26</v>
      </c>
      <c r="N118" s="77" t="s">
        <v>26</v>
      </c>
      <c r="O118" s="77" t="s">
        <v>26</v>
      </c>
      <c r="P118" s="78" t="s">
        <v>26</v>
      </c>
      <c r="Q118" s="53">
        <f t="shared" si="10"/>
        <v>0</v>
      </c>
      <c r="R118" s="54" t="s">
        <v>26</v>
      </c>
      <c r="S118" s="54" t="s">
        <v>26</v>
      </c>
      <c r="T118" s="54" t="s">
        <v>26</v>
      </c>
      <c r="U118" s="54" t="s">
        <v>26</v>
      </c>
    </row>
    <row r="119" spans="1:21" s="6" customFormat="1" x14ac:dyDescent="0.25">
      <c r="A119" s="2">
        <v>113</v>
      </c>
      <c r="B119" s="27" t="s">
        <v>263</v>
      </c>
      <c r="C119" s="27" t="s">
        <v>264</v>
      </c>
      <c r="D119" s="32" t="s">
        <v>10</v>
      </c>
      <c r="E119" s="29" t="s">
        <v>197</v>
      </c>
      <c r="F119" s="31" t="s">
        <v>265</v>
      </c>
      <c r="G119" s="45" t="s">
        <v>26</v>
      </c>
      <c r="H119" s="37" t="s">
        <v>366</v>
      </c>
      <c r="I119" s="24">
        <v>45809</v>
      </c>
      <c r="J119" s="24">
        <v>46538</v>
      </c>
      <c r="K119" s="44">
        <f t="shared" si="6"/>
        <v>730</v>
      </c>
      <c r="L119" s="76"/>
      <c r="M119" s="77" t="s">
        <v>26</v>
      </c>
      <c r="N119" s="77" t="s">
        <v>26</v>
      </c>
      <c r="O119" s="77"/>
      <c r="P119" s="78"/>
      <c r="Q119" s="53">
        <f t="shared" si="10"/>
        <v>0</v>
      </c>
      <c r="R119" s="54" t="s">
        <v>26</v>
      </c>
      <c r="S119" s="54" t="s">
        <v>26</v>
      </c>
      <c r="T119" s="55">
        <f t="shared" si="12"/>
        <v>0</v>
      </c>
      <c r="U119" s="55">
        <f t="shared" si="12"/>
        <v>0</v>
      </c>
    </row>
    <row r="120" spans="1:21" s="6" customFormat="1" x14ac:dyDescent="0.25">
      <c r="A120" s="2">
        <v>114</v>
      </c>
      <c r="B120" s="98" t="s">
        <v>349</v>
      </c>
      <c r="C120" s="27" t="s">
        <v>266</v>
      </c>
      <c r="D120" s="28" t="s">
        <v>17</v>
      </c>
      <c r="E120" s="29" t="s">
        <v>35</v>
      </c>
      <c r="F120" s="29" t="s">
        <v>267</v>
      </c>
      <c r="G120" s="46">
        <v>125200</v>
      </c>
      <c r="H120" s="26" t="s">
        <v>26</v>
      </c>
      <c r="I120" s="24">
        <v>45809</v>
      </c>
      <c r="J120" s="24">
        <v>46538</v>
      </c>
      <c r="K120" s="44">
        <f t="shared" si="6"/>
        <v>730</v>
      </c>
      <c r="L120" s="76"/>
      <c r="M120" s="77" t="s">
        <v>26</v>
      </c>
      <c r="N120" s="77"/>
      <c r="O120" s="77"/>
      <c r="P120" s="78" t="s">
        <v>26</v>
      </c>
      <c r="Q120" s="53">
        <f t="shared" si="10"/>
        <v>0</v>
      </c>
      <c r="R120" s="55" t="s">
        <v>26</v>
      </c>
      <c r="S120" s="54">
        <f>N120*2</f>
        <v>0</v>
      </c>
      <c r="T120" s="55">
        <f t="shared" si="12"/>
        <v>0</v>
      </c>
      <c r="U120" s="54" t="s">
        <v>26</v>
      </c>
    </row>
    <row r="121" spans="1:21" s="6" customFormat="1" x14ac:dyDescent="0.25">
      <c r="A121" s="1">
        <v>115</v>
      </c>
      <c r="B121" s="98"/>
      <c r="C121" s="27" t="s">
        <v>268</v>
      </c>
      <c r="D121" s="28" t="s">
        <v>14</v>
      </c>
      <c r="E121" s="29" t="s">
        <v>160</v>
      </c>
      <c r="F121" s="29" t="s">
        <v>269</v>
      </c>
      <c r="G121" s="46">
        <v>4600</v>
      </c>
      <c r="H121" s="26" t="s">
        <v>26</v>
      </c>
      <c r="I121" s="24">
        <v>45809</v>
      </c>
      <c r="J121" s="24">
        <v>46538</v>
      </c>
      <c r="K121" s="44">
        <f t="shared" si="6"/>
        <v>730</v>
      </c>
      <c r="L121" s="76"/>
      <c r="M121" s="77" t="s">
        <v>26</v>
      </c>
      <c r="N121" s="77"/>
      <c r="O121" s="77" t="s">
        <v>26</v>
      </c>
      <c r="P121" s="78" t="s">
        <v>26</v>
      </c>
      <c r="Q121" s="53">
        <f t="shared" si="10"/>
        <v>0</v>
      </c>
      <c r="R121" s="55" t="s">
        <v>26</v>
      </c>
      <c r="S121" s="54">
        <f>N121*2</f>
        <v>0</v>
      </c>
      <c r="T121" s="54" t="s">
        <v>26</v>
      </c>
      <c r="U121" s="54" t="s">
        <v>26</v>
      </c>
    </row>
    <row r="122" spans="1:21" s="6" customFormat="1" x14ac:dyDescent="0.25">
      <c r="A122" s="2">
        <v>116</v>
      </c>
      <c r="B122" s="27" t="s">
        <v>350</v>
      </c>
      <c r="C122" s="27" t="s">
        <v>270</v>
      </c>
      <c r="D122" s="28" t="s">
        <v>10</v>
      </c>
      <c r="E122" s="29" t="s">
        <v>75</v>
      </c>
      <c r="F122" s="29" t="s">
        <v>76</v>
      </c>
      <c r="G122" s="45" t="s">
        <v>26</v>
      </c>
      <c r="H122" s="37" t="s">
        <v>366</v>
      </c>
      <c r="I122" s="24">
        <v>45809</v>
      </c>
      <c r="J122" s="24">
        <v>46538</v>
      </c>
      <c r="K122" s="44">
        <f t="shared" si="6"/>
        <v>730</v>
      </c>
      <c r="L122" s="76"/>
      <c r="M122" s="77" t="s">
        <v>26</v>
      </c>
      <c r="N122" s="77" t="s">
        <v>26</v>
      </c>
      <c r="O122" s="77"/>
      <c r="P122" s="78"/>
      <c r="Q122" s="53">
        <f t="shared" si="10"/>
        <v>0</v>
      </c>
      <c r="R122" s="54" t="s">
        <v>26</v>
      </c>
      <c r="S122" s="54" t="s">
        <v>26</v>
      </c>
      <c r="T122" s="55">
        <f t="shared" si="12"/>
        <v>0</v>
      </c>
      <c r="U122" s="55">
        <f t="shared" si="12"/>
        <v>0</v>
      </c>
    </row>
    <row r="123" spans="1:21" s="6" customFormat="1" x14ac:dyDescent="0.25">
      <c r="A123" s="2">
        <v>117</v>
      </c>
      <c r="B123" s="27" t="s">
        <v>271</v>
      </c>
      <c r="C123" s="27" t="s">
        <v>272</v>
      </c>
      <c r="D123" s="28" t="s">
        <v>10</v>
      </c>
      <c r="E123" s="29" t="s">
        <v>197</v>
      </c>
      <c r="F123" s="29" t="s">
        <v>265</v>
      </c>
      <c r="G123" s="45" t="s">
        <v>26</v>
      </c>
      <c r="H123" s="37" t="s">
        <v>366</v>
      </c>
      <c r="I123" s="24">
        <v>45809</v>
      </c>
      <c r="J123" s="24">
        <v>46538</v>
      </c>
      <c r="K123" s="44">
        <f t="shared" si="6"/>
        <v>730</v>
      </c>
      <c r="L123" s="76"/>
      <c r="M123" s="77" t="s">
        <v>26</v>
      </c>
      <c r="N123" s="77" t="s">
        <v>26</v>
      </c>
      <c r="O123" s="77"/>
      <c r="P123" s="78"/>
      <c r="Q123" s="53">
        <f t="shared" si="10"/>
        <v>0</v>
      </c>
      <c r="R123" s="54" t="s">
        <v>26</v>
      </c>
      <c r="S123" s="54" t="s">
        <v>26</v>
      </c>
      <c r="T123" s="55">
        <f>O123*2</f>
        <v>0</v>
      </c>
      <c r="U123" s="55">
        <f t="shared" si="12"/>
        <v>0</v>
      </c>
    </row>
    <row r="124" spans="1:21" s="6" customFormat="1" x14ac:dyDescent="0.25">
      <c r="A124" s="1">
        <v>118</v>
      </c>
      <c r="B124" s="113" t="s">
        <v>351</v>
      </c>
      <c r="C124" s="27" t="s">
        <v>273</v>
      </c>
      <c r="D124" s="28" t="s">
        <v>14</v>
      </c>
      <c r="E124" s="29" t="s">
        <v>274</v>
      </c>
      <c r="F124" s="29" t="s">
        <v>275</v>
      </c>
      <c r="G124" s="46">
        <v>36400</v>
      </c>
      <c r="H124" s="37" t="s">
        <v>26</v>
      </c>
      <c r="I124" s="24">
        <v>45809</v>
      </c>
      <c r="J124" s="24">
        <v>46538</v>
      </c>
      <c r="K124" s="44">
        <f t="shared" si="6"/>
        <v>730</v>
      </c>
      <c r="L124" s="76"/>
      <c r="M124" s="77" t="s">
        <v>26</v>
      </c>
      <c r="N124" s="77"/>
      <c r="O124" s="77" t="s">
        <v>26</v>
      </c>
      <c r="P124" s="78" t="s">
        <v>26</v>
      </c>
      <c r="Q124" s="53">
        <f t="shared" si="10"/>
        <v>0</v>
      </c>
      <c r="R124" s="55" t="s">
        <v>26</v>
      </c>
      <c r="S124" s="54">
        <f>N124*2</f>
        <v>0</v>
      </c>
      <c r="T124" s="54" t="s">
        <v>26</v>
      </c>
      <c r="U124" s="54" t="s">
        <v>26</v>
      </c>
    </row>
    <row r="125" spans="1:21" s="6" customFormat="1" x14ac:dyDescent="0.25">
      <c r="A125" s="2">
        <v>119</v>
      </c>
      <c r="B125" s="113"/>
      <c r="C125" s="27" t="s">
        <v>276</v>
      </c>
      <c r="D125" s="28" t="s">
        <v>14</v>
      </c>
      <c r="E125" s="29" t="s">
        <v>277</v>
      </c>
      <c r="F125" s="29" t="s">
        <v>278</v>
      </c>
      <c r="G125" s="46">
        <v>3200</v>
      </c>
      <c r="H125" s="37" t="s">
        <v>26</v>
      </c>
      <c r="I125" s="24">
        <v>45809</v>
      </c>
      <c r="J125" s="24">
        <v>46538</v>
      </c>
      <c r="K125" s="44">
        <f t="shared" si="6"/>
        <v>730</v>
      </c>
      <c r="L125" s="76"/>
      <c r="M125" s="77" t="s">
        <v>26</v>
      </c>
      <c r="N125" s="77"/>
      <c r="O125" s="77" t="s">
        <v>26</v>
      </c>
      <c r="P125" s="78" t="s">
        <v>26</v>
      </c>
      <c r="Q125" s="53">
        <f t="shared" si="10"/>
        <v>0</v>
      </c>
      <c r="R125" s="55" t="s">
        <v>26</v>
      </c>
      <c r="S125" s="54">
        <f>N125*2</f>
        <v>0</v>
      </c>
      <c r="T125" s="54" t="s">
        <v>26</v>
      </c>
      <c r="U125" s="54" t="s">
        <v>26</v>
      </c>
    </row>
    <row r="126" spans="1:21" s="6" customFormat="1" x14ac:dyDescent="0.25">
      <c r="A126" s="2">
        <v>120</v>
      </c>
      <c r="B126" s="113"/>
      <c r="C126" s="27" t="s">
        <v>279</v>
      </c>
      <c r="D126" s="28" t="s">
        <v>10</v>
      </c>
      <c r="E126" s="29" t="s">
        <v>75</v>
      </c>
      <c r="F126" s="29" t="s">
        <v>80</v>
      </c>
      <c r="G126" s="46">
        <v>55300</v>
      </c>
      <c r="H126" s="37" t="s">
        <v>366</v>
      </c>
      <c r="I126" s="24">
        <v>45809</v>
      </c>
      <c r="J126" s="24">
        <v>46538</v>
      </c>
      <c r="K126" s="44">
        <f t="shared" si="6"/>
        <v>730</v>
      </c>
      <c r="L126" s="76"/>
      <c r="M126" s="77" t="s">
        <v>26</v>
      </c>
      <c r="N126" s="77"/>
      <c r="O126" s="77"/>
      <c r="P126" s="78"/>
      <c r="Q126" s="53">
        <f t="shared" si="10"/>
        <v>0</v>
      </c>
      <c r="R126" s="55" t="s">
        <v>26</v>
      </c>
      <c r="S126" s="54">
        <f>N126*2</f>
        <v>0</v>
      </c>
      <c r="T126" s="55">
        <f t="shared" si="10"/>
        <v>0</v>
      </c>
      <c r="U126" s="55">
        <f t="shared" si="10"/>
        <v>0</v>
      </c>
    </row>
    <row r="127" spans="1:21" s="6" customFormat="1" x14ac:dyDescent="0.25">
      <c r="A127" s="1">
        <v>121</v>
      </c>
      <c r="B127" s="113"/>
      <c r="C127" s="27" t="s">
        <v>280</v>
      </c>
      <c r="D127" s="28" t="s">
        <v>10</v>
      </c>
      <c r="E127" s="29" t="s">
        <v>35</v>
      </c>
      <c r="F127" s="29" t="s">
        <v>281</v>
      </c>
      <c r="G127" s="46">
        <v>26600</v>
      </c>
      <c r="H127" s="37" t="s">
        <v>366</v>
      </c>
      <c r="I127" s="24">
        <v>45809</v>
      </c>
      <c r="J127" s="24">
        <v>46538</v>
      </c>
      <c r="K127" s="44">
        <f t="shared" si="6"/>
        <v>730</v>
      </c>
      <c r="L127" s="76"/>
      <c r="M127" s="77" t="s">
        <v>26</v>
      </c>
      <c r="N127" s="77"/>
      <c r="O127" s="77"/>
      <c r="P127" s="78" t="s">
        <v>26</v>
      </c>
      <c r="Q127" s="53">
        <f t="shared" ref="Q127:U149" si="13">L127*2</f>
        <v>0</v>
      </c>
      <c r="R127" s="55" t="s">
        <v>26</v>
      </c>
      <c r="S127" s="54">
        <f>N127*2</f>
        <v>0</v>
      </c>
      <c r="T127" s="55">
        <f t="shared" si="13"/>
        <v>0</v>
      </c>
      <c r="U127" s="54" t="s">
        <v>26</v>
      </c>
    </row>
    <row r="128" spans="1:21" s="6" customFormat="1" x14ac:dyDescent="0.25">
      <c r="A128" s="2">
        <v>122</v>
      </c>
      <c r="B128" s="113"/>
      <c r="C128" s="27" t="s">
        <v>282</v>
      </c>
      <c r="D128" s="28" t="s">
        <v>27</v>
      </c>
      <c r="E128" s="29" t="s">
        <v>283</v>
      </c>
      <c r="F128" s="29" t="s">
        <v>284</v>
      </c>
      <c r="G128" s="46">
        <v>25100</v>
      </c>
      <c r="H128" s="37" t="s">
        <v>26</v>
      </c>
      <c r="I128" s="24">
        <v>45809</v>
      </c>
      <c r="J128" s="24">
        <v>46538</v>
      </c>
      <c r="K128" s="44">
        <f t="shared" si="6"/>
        <v>730</v>
      </c>
      <c r="L128" s="76"/>
      <c r="M128" s="77" t="s">
        <v>26</v>
      </c>
      <c r="N128" s="77"/>
      <c r="O128" s="77"/>
      <c r="P128" s="78" t="s">
        <v>26</v>
      </c>
      <c r="Q128" s="53">
        <f t="shared" si="13"/>
        <v>0</v>
      </c>
      <c r="R128" s="55" t="s">
        <v>26</v>
      </c>
      <c r="S128" s="54">
        <f>N128*2</f>
        <v>0</v>
      </c>
      <c r="T128" s="55">
        <f t="shared" si="13"/>
        <v>0</v>
      </c>
      <c r="U128" s="54" t="s">
        <v>26</v>
      </c>
    </row>
    <row r="129" spans="1:21" s="6" customFormat="1" x14ac:dyDescent="0.25">
      <c r="A129" s="2">
        <v>123</v>
      </c>
      <c r="B129" s="113"/>
      <c r="C129" s="21" t="s">
        <v>285</v>
      </c>
      <c r="D129" s="28" t="s">
        <v>10</v>
      </c>
      <c r="E129" s="29" t="s">
        <v>154</v>
      </c>
      <c r="F129" s="29" t="s">
        <v>286</v>
      </c>
      <c r="G129" s="46" t="s">
        <v>26</v>
      </c>
      <c r="H129" s="37" t="s">
        <v>366</v>
      </c>
      <c r="I129" s="24">
        <v>45809</v>
      </c>
      <c r="J129" s="24">
        <v>46538</v>
      </c>
      <c r="K129" s="44">
        <f t="shared" si="6"/>
        <v>730</v>
      </c>
      <c r="L129" s="76"/>
      <c r="M129" s="77" t="s">
        <v>26</v>
      </c>
      <c r="N129" s="77" t="s">
        <v>26</v>
      </c>
      <c r="O129" s="77"/>
      <c r="P129" s="78"/>
      <c r="Q129" s="53">
        <f t="shared" si="13"/>
        <v>0</v>
      </c>
      <c r="R129" s="54" t="s">
        <v>26</v>
      </c>
      <c r="S129" s="54" t="s">
        <v>26</v>
      </c>
      <c r="T129" s="55">
        <f t="shared" si="13"/>
        <v>0</v>
      </c>
      <c r="U129" s="55">
        <f t="shared" si="13"/>
        <v>0</v>
      </c>
    </row>
    <row r="130" spans="1:21" s="6" customFormat="1" x14ac:dyDescent="0.25">
      <c r="A130" s="1">
        <v>124</v>
      </c>
      <c r="B130" s="113"/>
      <c r="C130" s="27" t="s">
        <v>287</v>
      </c>
      <c r="D130" s="28" t="s">
        <v>14</v>
      </c>
      <c r="E130" s="29" t="s">
        <v>160</v>
      </c>
      <c r="F130" s="29" t="s">
        <v>288</v>
      </c>
      <c r="G130" s="46">
        <v>2800</v>
      </c>
      <c r="H130" s="37" t="s">
        <v>26</v>
      </c>
      <c r="I130" s="24">
        <v>45809</v>
      </c>
      <c r="J130" s="24">
        <v>46538</v>
      </c>
      <c r="K130" s="44">
        <f t="shared" si="6"/>
        <v>730</v>
      </c>
      <c r="L130" s="76"/>
      <c r="M130" s="77" t="s">
        <v>26</v>
      </c>
      <c r="N130" s="77"/>
      <c r="O130" s="77" t="s">
        <v>26</v>
      </c>
      <c r="P130" s="78" t="s">
        <v>26</v>
      </c>
      <c r="Q130" s="53">
        <f t="shared" si="13"/>
        <v>0</v>
      </c>
      <c r="R130" s="55" t="s">
        <v>26</v>
      </c>
      <c r="S130" s="54">
        <f>N130*2</f>
        <v>0</v>
      </c>
      <c r="T130" s="54" t="s">
        <v>26</v>
      </c>
      <c r="U130" s="54" t="s">
        <v>26</v>
      </c>
    </row>
    <row r="131" spans="1:21" s="6" customFormat="1" x14ac:dyDescent="0.25">
      <c r="A131" s="2">
        <v>125</v>
      </c>
      <c r="B131" s="113"/>
      <c r="C131" s="21" t="s">
        <v>289</v>
      </c>
      <c r="D131" s="22" t="s">
        <v>15</v>
      </c>
      <c r="E131" s="23" t="s">
        <v>290</v>
      </c>
      <c r="F131" s="23" t="s">
        <v>291</v>
      </c>
      <c r="G131" s="45" t="s">
        <v>26</v>
      </c>
      <c r="H131" s="37" t="s">
        <v>26</v>
      </c>
      <c r="I131" s="24">
        <v>45809</v>
      </c>
      <c r="J131" s="24">
        <v>46538</v>
      </c>
      <c r="K131" s="44">
        <f t="shared" si="6"/>
        <v>730</v>
      </c>
      <c r="L131" s="76"/>
      <c r="M131" s="77" t="s">
        <v>26</v>
      </c>
      <c r="N131" s="77" t="s">
        <v>26</v>
      </c>
      <c r="O131" s="77" t="s">
        <v>26</v>
      </c>
      <c r="P131" s="78" t="s">
        <v>26</v>
      </c>
      <c r="Q131" s="53">
        <f t="shared" si="13"/>
        <v>0</v>
      </c>
      <c r="R131" s="54" t="s">
        <v>26</v>
      </c>
      <c r="S131" s="54" t="s">
        <v>26</v>
      </c>
      <c r="T131" s="54" t="s">
        <v>26</v>
      </c>
      <c r="U131" s="54" t="s">
        <v>26</v>
      </c>
    </row>
    <row r="132" spans="1:21" s="6" customFormat="1" ht="27" x14ac:dyDescent="0.25">
      <c r="A132" s="2">
        <v>126</v>
      </c>
      <c r="B132" s="113"/>
      <c r="C132" s="21" t="s">
        <v>292</v>
      </c>
      <c r="D132" s="22" t="s">
        <v>14</v>
      </c>
      <c r="E132" s="23" t="s">
        <v>216</v>
      </c>
      <c r="F132" s="23" t="s">
        <v>293</v>
      </c>
      <c r="G132" s="46">
        <v>5800</v>
      </c>
      <c r="H132" s="37" t="s">
        <v>26</v>
      </c>
      <c r="I132" s="24">
        <v>45809</v>
      </c>
      <c r="J132" s="24">
        <v>46538</v>
      </c>
      <c r="K132" s="44">
        <f t="shared" si="6"/>
        <v>730</v>
      </c>
      <c r="L132" s="76"/>
      <c r="M132" s="77" t="s">
        <v>26</v>
      </c>
      <c r="N132" s="77"/>
      <c r="O132" s="77" t="s">
        <v>26</v>
      </c>
      <c r="P132" s="78" t="s">
        <v>26</v>
      </c>
      <c r="Q132" s="53">
        <f t="shared" si="13"/>
        <v>0</v>
      </c>
      <c r="R132" s="55" t="s">
        <v>26</v>
      </c>
      <c r="S132" s="54">
        <f>N132*2</f>
        <v>0</v>
      </c>
      <c r="T132" s="54" t="s">
        <v>26</v>
      </c>
      <c r="U132" s="54" t="s">
        <v>26</v>
      </c>
    </row>
    <row r="133" spans="1:21" s="6" customFormat="1" x14ac:dyDescent="0.25">
      <c r="A133" s="1">
        <v>127</v>
      </c>
      <c r="B133" s="113"/>
      <c r="C133" s="21" t="s">
        <v>294</v>
      </c>
      <c r="D133" s="22" t="s">
        <v>15</v>
      </c>
      <c r="E133" s="23" t="s">
        <v>295</v>
      </c>
      <c r="F133" s="23" t="s">
        <v>296</v>
      </c>
      <c r="G133" s="45" t="s">
        <v>26</v>
      </c>
      <c r="H133" s="37" t="s">
        <v>26</v>
      </c>
      <c r="I133" s="24">
        <v>45809</v>
      </c>
      <c r="J133" s="24">
        <v>46538</v>
      </c>
      <c r="K133" s="44">
        <f t="shared" si="6"/>
        <v>730</v>
      </c>
      <c r="L133" s="76"/>
      <c r="M133" s="77" t="s">
        <v>26</v>
      </c>
      <c r="N133" s="77" t="s">
        <v>26</v>
      </c>
      <c r="O133" s="77" t="s">
        <v>26</v>
      </c>
      <c r="P133" s="78" t="s">
        <v>26</v>
      </c>
      <c r="Q133" s="53">
        <f t="shared" si="13"/>
        <v>0</v>
      </c>
      <c r="R133" s="54" t="s">
        <v>26</v>
      </c>
      <c r="S133" s="54" t="s">
        <v>26</v>
      </c>
      <c r="T133" s="54" t="s">
        <v>26</v>
      </c>
      <c r="U133" s="54" t="s">
        <v>26</v>
      </c>
    </row>
    <row r="134" spans="1:21" s="6" customFormat="1" x14ac:dyDescent="0.25">
      <c r="A134" s="2">
        <v>128</v>
      </c>
      <c r="B134" s="98" t="s">
        <v>352</v>
      </c>
      <c r="C134" s="27" t="s">
        <v>297</v>
      </c>
      <c r="D134" s="28" t="s">
        <v>10</v>
      </c>
      <c r="E134" s="29" t="s">
        <v>35</v>
      </c>
      <c r="F134" s="29" t="s">
        <v>298</v>
      </c>
      <c r="G134" s="46">
        <v>49400</v>
      </c>
      <c r="H134" s="37" t="s">
        <v>366</v>
      </c>
      <c r="I134" s="24">
        <v>45809</v>
      </c>
      <c r="J134" s="24">
        <v>46538</v>
      </c>
      <c r="K134" s="44">
        <f t="shared" si="6"/>
        <v>730</v>
      </c>
      <c r="L134" s="76"/>
      <c r="M134" s="77" t="s">
        <v>26</v>
      </c>
      <c r="N134" s="77"/>
      <c r="O134" s="77"/>
      <c r="P134" s="78"/>
      <c r="Q134" s="53">
        <f t="shared" si="13"/>
        <v>0</v>
      </c>
      <c r="R134" s="55" t="s">
        <v>26</v>
      </c>
      <c r="S134" s="54">
        <f>N134*2</f>
        <v>0</v>
      </c>
      <c r="T134" s="55">
        <f t="shared" ref="T134:U136" si="14">O134*2</f>
        <v>0</v>
      </c>
      <c r="U134" s="55">
        <f t="shared" si="14"/>
        <v>0</v>
      </c>
    </row>
    <row r="135" spans="1:21" s="6" customFormat="1" ht="27" x14ac:dyDescent="0.25">
      <c r="A135" s="2">
        <v>129</v>
      </c>
      <c r="B135" s="98"/>
      <c r="C135" s="27" t="s">
        <v>299</v>
      </c>
      <c r="D135" s="28" t="s">
        <v>10</v>
      </c>
      <c r="E135" s="29" t="s">
        <v>35</v>
      </c>
      <c r="F135" s="29" t="s">
        <v>300</v>
      </c>
      <c r="G135" s="46">
        <v>155600</v>
      </c>
      <c r="H135" s="37" t="s">
        <v>366</v>
      </c>
      <c r="I135" s="24">
        <v>45809</v>
      </c>
      <c r="J135" s="24">
        <v>46538</v>
      </c>
      <c r="K135" s="44">
        <f t="shared" si="6"/>
        <v>730</v>
      </c>
      <c r="L135" s="76"/>
      <c r="M135" s="77" t="s">
        <v>26</v>
      </c>
      <c r="N135" s="77"/>
      <c r="O135" s="77"/>
      <c r="P135" s="78"/>
      <c r="Q135" s="53">
        <f t="shared" si="13"/>
        <v>0</v>
      </c>
      <c r="R135" s="55" t="s">
        <v>26</v>
      </c>
      <c r="S135" s="54">
        <f>N135*2</f>
        <v>0</v>
      </c>
      <c r="T135" s="55">
        <f t="shared" si="14"/>
        <v>0</v>
      </c>
      <c r="U135" s="55">
        <f t="shared" si="14"/>
        <v>0</v>
      </c>
    </row>
    <row r="136" spans="1:21" s="6" customFormat="1" x14ac:dyDescent="0.25">
      <c r="A136" s="1">
        <v>130</v>
      </c>
      <c r="B136" s="98"/>
      <c r="C136" s="27" t="s">
        <v>301</v>
      </c>
      <c r="D136" s="28" t="s">
        <v>10</v>
      </c>
      <c r="E136" s="29" t="s">
        <v>197</v>
      </c>
      <c r="F136" s="29" t="s">
        <v>265</v>
      </c>
      <c r="G136" s="45" t="s">
        <v>26</v>
      </c>
      <c r="H136" s="37" t="s">
        <v>366</v>
      </c>
      <c r="I136" s="24">
        <v>45809</v>
      </c>
      <c r="J136" s="24">
        <v>46538</v>
      </c>
      <c r="K136" s="44">
        <f t="shared" ref="K136:K149" si="15">(J136-I136)+1</f>
        <v>730</v>
      </c>
      <c r="L136" s="76"/>
      <c r="M136" s="77" t="s">
        <v>26</v>
      </c>
      <c r="N136" s="77" t="s">
        <v>26</v>
      </c>
      <c r="O136" s="77"/>
      <c r="P136" s="78"/>
      <c r="Q136" s="53">
        <f t="shared" si="13"/>
        <v>0</v>
      </c>
      <c r="R136" s="54" t="s">
        <v>26</v>
      </c>
      <c r="S136" s="54" t="s">
        <v>26</v>
      </c>
      <c r="T136" s="55">
        <f t="shared" si="14"/>
        <v>0</v>
      </c>
      <c r="U136" s="55">
        <f t="shared" si="14"/>
        <v>0</v>
      </c>
    </row>
    <row r="137" spans="1:21" s="6" customFormat="1" x14ac:dyDescent="0.25">
      <c r="A137" s="2">
        <v>131</v>
      </c>
      <c r="B137" s="98"/>
      <c r="C137" s="27" t="s">
        <v>302</v>
      </c>
      <c r="D137" s="28" t="s">
        <v>14</v>
      </c>
      <c r="E137" s="29" t="s">
        <v>303</v>
      </c>
      <c r="F137" s="29" t="s">
        <v>304</v>
      </c>
      <c r="G137" s="45" t="s">
        <v>26</v>
      </c>
      <c r="H137" s="37" t="s">
        <v>26</v>
      </c>
      <c r="I137" s="24">
        <v>45809</v>
      </c>
      <c r="J137" s="24">
        <v>46538</v>
      </c>
      <c r="K137" s="44">
        <f t="shared" si="15"/>
        <v>730</v>
      </c>
      <c r="L137" s="76"/>
      <c r="M137" s="77" t="s">
        <v>26</v>
      </c>
      <c r="N137" s="77" t="s">
        <v>26</v>
      </c>
      <c r="O137" s="77" t="s">
        <v>26</v>
      </c>
      <c r="P137" s="78" t="s">
        <v>26</v>
      </c>
      <c r="Q137" s="53">
        <f t="shared" si="13"/>
        <v>0</v>
      </c>
      <c r="R137" s="54" t="s">
        <v>26</v>
      </c>
      <c r="S137" s="54" t="s">
        <v>26</v>
      </c>
      <c r="T137" s="54" t="s">
        <v>26</v>
      </c>
      <c r="U137" s="54" t="s">
        <v>26</v>
      </c>
    </row>
    <row r="138" spans="1:21" s="6" customFormat="1" x14ac:dyDescent="0.25">
      <c r="A138" s="2">
        <v>132</v>
      </c>
      <c r="B138" s="27" t="s">
        <v>305</v>
      </c>
      <c r="C138" s="27" t="s">
        <v>306</v>
      </c>
      <c r="D138" s="28" t="s">
        <v>10</v>
      </c>
      <c r="E138" s="29" t="s">
        <v>46</v>
      </c>
      <c r="F138" s="29" t="s">
        <v>307</v>
      </c>
      <c r="G138" s="45" t="s">
        <v>26</v>
      </c>
      <c r="H138" s="37" t="s">
        <v>366</v>
      </c>
      <c r="I138" s="24">
        <v>45809</v>
      </c>
      <c r="J138" s="24">
        <v>46538</v>
      </c>
      <c r="K138" s="44">
        <f t="shared" si="15"/>
        <v>730</v>
      </c>
      <c r="L138" s="76"/>
      <c r="M138" s="77" t="s">
        <v>26</v>
      </c>
      <c r="N138" s="77" t="s">
        <v>26</v>
      </c>
      <c r="O138" s="77"/>
      <c r="P138" s="78"/>
      <c r="Q138" s="53">
        <f t="shared" si="13"/>
        <v>0</v>
      </c>
      <c r="R138" s="54" t="s">
        <v>26</v>
      </c>
      <c r="S138" s="54" t="s">
        <v>26</v>
      </c>
      <c r="T138" s="55">
        <f t="shared" ref="T138:U141" si="16">O138*2</f>
        <v>0</v>
      </c>
      <c r="U138" s="55">
        <f t="shared" si="16"/>
        <v>0</v>
      </c>
    </row>
    <row r="139" spans="1:21" s="6" customFormat="1" x14ac:dyDescent="0.25">
      <c r="A139" s="1">
        <v>133</v>
      </c>
      <c r="B139" s="27" t="s">
        <v>348</v>
      </c>
      <c r="C139" s="27" t="s">
        <v>308</v>
      </c>
      <c r="D139" s="28" t="s">
        <v>10</v>
      </c>
      <c r="E139" s="29" t="s">
        <v>82</v>
      </c>
      <c r="F139" s="29" t="s">
        <v>309</v>
      </c>
      <c r="G139" s="46">
        <v>22500</v>
      </c>
      <c r="H139" s="37" t="s">
        <v>366</v>
      </c>
      <c r="I139" s="24">
        <v>45809</v>
      </c>
      <c r="J139" s="24">
        <v>46538</v>
      </c>
      <c r="K139" s="44">
        <f t="shared" si="15"/>
        <v>730</v>
      </c>
      <c r="L139" s="76"/>
      <c r="M139" s="77" t="s">
        <v>26</v>
      </c>
      <c r="N139" s="77"/>
      <c r="O139" s="77"/>
      <c r="P139" s="78"/>
      <c r="Q139" s="53">
        <f t="shared" si="13"/>
        <v>0</v>
      </c>
      <c r="R139" s="55" t="s">
        <v>26</v>
      </c>
      <c r="S139" s="54">
        <f>N139*2</f>
        <v>0</v>
      </c>
      <c r="T139" s="55">
        <f t="shared" si="16"/>
        <v>0</v>
      </c>
      <c r="U139" s="55">
        <f t="shared" si="16"/>
        <v>0</v>
      </c>
    </row>
    <row r="140" spans="1:21" s="6" customFormat="1" x14ac:dyDescent="0.25">
      <c r="A140" s="2">
        <v>134</v>
      </c>
      <c r="B140" s="40" t="s">
        <v>346</v>
      </c>
      <c r="C140" s="21" t="s">
        <v>310</v>
      </c>
      <c r="D140" s="22" t="s">
        <v>311</v>
      </c>
      <c r="E140" s="23" t="s">
        <v>312</v>
      </c>
      <c r="F140" s="23" t="s">
        <v>313</v>
      </c>
      <c r="G140" s="45" t="s">
        <v>26</v>
      </c>
      <c r="H140" s="37" t="s">
        <v>26</v>
      </c>
      <c r="I140" s="52">
        <v>46111</v>
      </c>
      <c r="J140" s="50">
        <v>46538</v>
      </c>
      <c r="K140" s="51">
        <f t="shared" si="15"/>
        <v>428</v>
      </c>
      <c r="L140" s="76"/>
      <c r="M140" s="77" t="s">
        <v>26</v>
      </c>
      <c r="N140" s="77" t="s">
        <v>26</v>
      </c>
      <c r="O140" s="77" t="s">
        <v>26</v>
      </c>
      <c r="P140" s="78" t="s">
        <v>26</v>
      </c>
      <c r="Q140" s="53">
        <f>ROUND((L140*K140)/365,2)</f>
        <v>0</v>
      </c>
      <c r="R140" s="54" t="s">
        <v>26</v>
      </c>
      <c r="S140" s="54" t="s">
        <v>26</v>
      </c>
      <c r="T140" s="54" t="s">
        <v>26</v>
      </c>
      <c r="U140" s="54" t="s">
        <v>26</v>
      </c>
    </row>
    <row r="141" spans="1:21" s="6" customFormat="1" x14ac:dyDescent="0.25">
      <c r="A141" s="2">
        <v>135</v>
      </c>
      <c r="B141" s="98" t="s">
        <v>347</v>
      </c>
      <c r="C141" s="27" t="s">
        <v>314</v>
      </c>
      <c r="D141" s="28" t="s">
        <v>10</v>
      </c>
      <c r="E141" s="29" t="s">
        <v>315</v>
      </c>
      <c r="F141" s="29" t="s">
        <v>316</v>
      </c>
      <c r="G141" s="45" t="s">
        <v>26</v>
      </c>
      <c r="H141" s="37" t="s">
        <v>26</v>
      </c>
      <c r="I141" s="24">
        <v>45809</v>
      </c>
      <c r="J141" s="24">
        <v>46538</v>
      </c>
      <c r="K141" s="44">
        <f t="shared" si="15"/>
        <v>730</v>
      </c>
      <c r="L141" s="76"/>
      <c r="M141" s="77" t="s">
        <v>26</v>
      </c>
      <c r="N141" s="77" t="s">
        <v>26</v>
      </c>
      <c r="O141" s="77"/>
      <c r="P141" s="78" t="s">
        <v>26</v>
      </c>
      <c r="Q141" s="53">
        <f t="shared" si="13"/>
        <v>0</v>
      </c>
      <c r="R141" s="54" t="s">
        <v>26</v>
      </c>
      <c r="S141" s="54" t="s">
        <v>26</v>
      </c>
      <c r="T141" s="55">
        <f t="shared" si="16"/>
        <v>0</v>
      </c>
      <c r="U141" s="54" t="s">
        <v>26</v>
      </c>
    </row>
    <row r="142" spans="1:21" s="6" customFormat="1" x14ac:dyDescent="0.25">
      <c r="A142" s="1">
        <v>136</v>
      </c>
      <c r="B142" s="98"/>
      <c r="C142" s="35" t="s">
        <v>294</v>
      </c>
      <c r="D142" s="28" t="s">
        <v>27</v>
      </c>
      <c r="E142" s="33" t="s">
        <v>356</v>
      </c>
      <c r="F142" s="36" t="s">
        <v>11</v>
      </c>
      <c r="G142" s="45" t="s">
        <v>26</v>
      </c>
      <c r="H142" s="37" t="s">
        <v>26</v>
      </c>
      <c r="I142" s="24">
        <v>45809</v>
      </c>
      <c r="J142" s="24">
        <v>46538</v>
      </c>
      <c r="K142" s="44">
        <f t="shared" si="15"/>
        <v>730</v>
      </c>
      <c r="L142" s="76"/>
      <c r="M142" s="77" t="s">
        <v>26</v>
      </c>
      <c r="N142" s="77" t="s">
        <v>26</v>
      </c>
      <c r="O142" s="77" t="s">
        <v>26</v>
      </c>
      <c r="P142" s="78" t="s">
        <v>26</v>
      </c>
      <c r="Q142" s="53">
        <f t="shared" si="13"/>
        <v>0</v>
      </c>
      <c r="R142" s="54" t="s">
        <v>26</v>
      </c>
      <c r="S142" s="54" t="s">
        <v>26</v>
      </c>
      <c r="T142" s="54" t="s">
        <v>26</v>
      </c>
      <c r="U142" s="54" t="s">
        <v>26</v>
      </c>
    </row>
    <row r="143" spans="1:21" s="6" customFormat="1" x14ac:dyDescent="0.25">
      <c r="A143" s="2">
        <v>137</v>
      </c>
      <c r="B143" s="27" t="s">
        <v>325</v>
      </c>
      <c r="C143" s="35" t="s">
        <v>294</v>
      </c>
      <c r="D143" s="28" t="s">
        <v>27</v>
      </c>
      <c r="E143" s="30" t="s">
        <v>326</v>
      </c>
      <c r="F143" s="36" t="s">
        <v>11</v>
      </c>
      <c r="G143" s="45" t="s">
        <v>26</v>
      </c>
      <c r="H143" s="37" t="s">
        <v>26</v>
      </c>
      <c r="I143" s="24">
        <v>45809</v>
      </c>
      <c r="J143" s="24">
        <v>46538</v>
      </c>
      <c r="K143" s="44">
        <f t="shared" si="15"/>
        <v>730</v>
      </c>
      <c r="L143" s="76"/>
      <c r="M143" s="77" t="s">
        <v>26</v>
      </c>
      <c r="N143" s="77" t="s">
        <v>26</v>
      </c>
      <c r="O143" s="77" t="s">
        <v>26</v>
      </c>
      <c r="P143" s="78" t="s">
        <v>26</v>
      </c>
      <c r="Q143" s="53">
        <f t="shared" si="13"/>
        <v>0</v>
      </c>
      <c r="R143" s="54" t="s">
        <v>26</v>
      </c>
      <c r="S143" s="54" t="s">
        <v>26</v>
      </c>
      <c r="T143" s="54" t="s">
        <v>26</v>
      </c>
      <c r="U143" s="54" t="s">
        <v>26</v>
      </c>
    </row>
    <row r="144" spans="1:21" s="6" customFormat="1" x14ac:dyDescent="0.25">
      <c r="A144" s="2">
        <v>138</v>
      </c>
      <c r="B144" s="34" t="s">
        <v>353</v>
      </c>
      <c r="C144" s="35" t="s">
        <v>294</v>
      </c>
      <c r="D144" s="28" t="s">
        <v>27</v>
      </c>
      <c r="E144" s="33" t="s">
        <v>327</v>
      </c>
      <c r="F144" s="36" t="s">
        <v>11</v>
      </c>
      <c r="G144" s="45" t="s">
        <v>26</v>
      </c>
      <c r="H144" s="37" t="s">
        <v>26</v>
      </c>
      <c r="I144" s="24">
        <v>45809</v>
      </c>
      <c r="J144" s="24">
        <v>46538</v>
      </c>
      <c r="K144" s="44">
        <f t="shared" si="15"/>
        <v>730</v>
      </c>
      <c r="L144" s="76"/>
      <c r="M144" s="77" t="s">
        <v>26</v>
      </c>
      <c r="N144" s="77" t="s">
        <v>26</v>
      </c>
      <c r="O144" s="77" t="s">
        <v>26</v>
      </c>
      <c r="P144" s="78" t="s">
        <v>26</v>
      </c>
      <c r="Q144" s="53">
        <f t="shared" si="13"/>
        <v>0</v>
      </c>
      <c r="R144" s="54" t="s">
        <v>26</v>
      </c>
      <c r="S144" s="54" t="s">
        <v>26</v>
      </c>
      <c r="T144" s="54" t="s">
        <v>26</v>
      </c>
      <c r="U144" s="54" t="s">
        <v>26</v>
      </c>
    </row>
    <row r="145" spans="1:21" s="6" customFormat="1" x14ac:dyDescent="0.25">
      <c r="A145" s="1">
        <v>139</v>
      </c>
      <c r="B145" s="34" t="s">
        <v>354</v>
      </c>
      <c r="C145" s="35" t="s">
        <v>294</v>
      </c>
      <c r="D145" s="28" t="s">
        <v>27</v>
      </c>
      <c r="E145" s="33" t="s">
        <v>360</v>
      </c>
      <c r="F145" s="36" t="s">
        <v>11</v>
      </c>
      <c r="G145" s="45" t="s">
        <v>26</v>
      </c>
      <c r="H145" s="37" t="s">
        <v>26</v>
      </c>
      <c r="I145" s="24">
        <v>45809</v>
      </c>
      <c r="J145" s="24">
        <v>46538</v>
      </c>
      <c r="K145" s="44">
        <f t="shared" si="15"/>
        <v>730</v>
      </c>
      <c r="L145" s="76"/>
      <c r="M145" s="77" t="s">
        <v>26</v>
      </c>
      <c r="N145" s="77" t="s">
        <v>26</v>
      </c>
      <c r="O145" s="77" t="s">
        <v>26</v>
      </c>
      <c r="P145" s="78" t="s">
        <v>26</v>
      </c>
      <c r="Q145" s="53">
        <f t="shared" si="13"/>
        <v>0</v>
      </c>
      <c r="R145" s="54" t="s">
        <v>26</v>
      </c>
      <c r="S145" s="54" t="s">
        <v>26</v>
      </c>
      <c r="T145" s="54" t="s">
        <v>26</v>
      </c>
      <c r="U145" s="54" t="s">
        <v>26</v>
      </c>
    </row>
    <row r="146" spans="1:21" s="6" customFormat="1" x14ac:dyDescent="0.25">
      <c r="A146" s="2">
        <v>140</v>
      </c>
      <c r="B146" s="34" t="s">
        <v>355</v>
      </c>
      <c r="C146" s="35" t="s">
        <v>294</v>
      </c>
      <c r="D146" s="28" t="s">
        <v>27</v>
      </c>
      <c r="E146" s="33" t="s">
        <v>327</v>
      </c>
      <c r="F146" s="36" t="s">
        <v>11</v>
      </c>
      <c r="G146" s="45" t="s">
        <v>26</v>
      </c>
      <c r="H146" s="37" t="s">
        <v>26</v>
      </c>
      <c r="I146" s="24">
        <v>45809</v>
      </c>
      <c r="J146" s="24">
        <v>46538</v>
      </c>
      <c r="K146" s="44">
        <f t="shared" si="15"/>
        <v>730</v>
      </c>
      <c r="L146" s="76"/>
      <c r="M146" s="77" t="s">
        <v>26</v>
      </c>
      <c r="N146" s="77" t="s">
        <v>26</v>
      </c>
      <c r="O146" s="77" t="s">
        <v>26</v>
      </c>
      <c r="P146" s="78" t="s">
        <v>26</v>
      </c>
      <c r="Q146" s="53">
        <f t="shared" si="13"/>
        <v>0</v>
      </c>
      <c r="R146" s="54" t="s">
        <v>26</v>
      </c>
      <c r="S146" s="54" t="s">
        <v>26</v>
      </c>
      <c r="T146" s="54" t="s">
        <v>26</v>
      </c>
      <c r="U146" s="54" t="s">
        <v>26</v>
      </c>
    </row>
    <row r="147" spans="1:21" s="6" customFormat="1" x14ac:dyDescent="0.25">
      <c r="A147" s="2">
        <v>141</v>
      </c>
      <c r="B147" s="34" t="s">
        <v>345</v>
      </c>
      <c r="C147" s="35" t="s">
        <v>294</v>
      </c>
      <c r="D147" s="28" t="s">
        <v>27</v>
      </c>
      <c r="E147" s="33" t="s">
        <v>356</v>
      </c>
      <c r="F147" s="36" t="s">
        <v>11</v>
      </c>
      <c r="G147" s="45" t="s">
        <v>26</v>
      </c>
      <c r="H147" s="37" t="s">
        <v>26</v>
      </c>
      <c r="I147" s="24">
        <v>45809</v>
      </c>
      <c r="J147" s="24">
        <v>46538</v>
      </c>
      <c r="K147" s="44">
        <f t="shared" si="15"/>
        <v>730</v>
      </c>
      <c r="L147" s="76"/>
      <c r="M147" s="77" t="s">
        <v>26</v>
      </c>
      <c r="N147" s="77" t="s">
        <v>26</v>
      </c>
      <c r="O147" s="77" t="s">
        <v>26</v>
      </c>
      <c r="P147" s="78" t="s">
        <v>26</v>
      </c>
      <c r="Q147" s="53">
        <f>L147*2</f>
        <v>0</v>
      </c>
      <c r="R147" s="54" t="s">
        <v>26</v>
      </c>
      <c r="S147" s="54" t="s">
        <v>26</v>
      </c>
      <c r="T147" s="54" t="s">
        <v>26</v>
      </c>
      <c r="U147" s="54" t="s">
        <v>26</v>
      </c>
    </row>
    <row r="148" spans="1:21" s="6" customFormat="1" x14ac:dyDescent="0.25">
      <c r="A148" s="1">
        <v>142</v>
      </c>
      <c r="B148" s="34" t="s">
        <v>328</v>
      </c>
      <c r="C148" s="35" t="s">
        <v>294</v>
      </c>
      <c r="D148" s="28" t="s">
        <v>27</v>
      </c>
      <c r="E148" s="30" t="s">
        <v>329</v>
      </c>
      <c r="F148" s="36" t="s">
        <v>11</v>
      </c>
      <c r="G148" s="45" t="s">
        <v>26</v>
      </c>
      <c r="H148" s="37" t="s">
        <v>26</v>
      </c>
      <c r="I148" s="24">
        <v>45809</v>
      </c>
      <c r="J148" s="24">
        <v>46538</v>
      </c>
      <c r="K148" s="44">
        <f t="shared" si="15"/>
        <v>730</v>
      </c>
      <c r="L148" s="76"/>
      <c r="M148" s="77" t="s">
        <v>26</v>
      </c>
      <c r="N148" s="77" t="s">
        <v>26</v>
      </c>
      <c r="O148" s="77" t="s">
        <v>26</v>
      </c>
      <c r="P148" s="78" t="s">
        <v>26</v>
      </c>
      <c r="Q148" s="53">
        <f t="shared" si="13"/>
        <v>0</v>
      </c>
      <c r="R148" s="54" t="s">
        <v>26</v>
      </c>
      <c r="S148" s="54" t="s">
        <v>26</v>
      </c>
      <c r="T148" s="54" t="s">
        <v>26</v>
      </c>
      <c r="U148" s="54" t="s">
        <v>26</v>
      </c>
    </row>
    <row r="149" spans="1:21" s="6" customFormat="1" x14ac:dyDescent="0.25">
      <c r="A149" s="2">
        <v>143</v>
      </c>
      <c r="B149" s="27" t="s">
        <v>330</v>
      </c>
      <c r="C149" s="35" t="s">
        <v>294</v>
      </c>
      <c r="D149" s="28" t="s">
        <v>27</v>
      </c>
      <c r="E149" s="30" t="s">
        <v>331</v>
      </c>
      <c r="F149" s="36" t="s">
        <v>11</v>
      </c>
      <c r="G149" s="45" t="s">
        <v>26</v>
      </c>
      <c r="H149" s="37" t="s">
        <v>26</v>
      </c>
      <c r="I149" s="24">
        <v>45809</v>
      </c>
      <c r="J149" s="24">
        <v>46538</v>
      </c>
      <c r="K149" s="44">
        <f t="shared" si="15"/>
        <v>730</v>
      </c>
      <c r="L149" s="76"/>
      <c r="M149" s="77" t="s">
        <v>26</v>
      </c>
      <c r="N149" s="77" t="s">
        <v>26</v>
      </c>
      <c r="O149" s="77" t="s">
        <v>26</v>
      </c>
      <c r="P149" s="78" t="s">
        <v>26</v>
      </c>
      <c r="Q149" s="53">
        <f t="shared" si="13"/>
        <v>0</v>
      </c>
      <c r="R149" s="54" t="s">
        <v>26</v>
      </c>
      <c r="S149" s="54" t="s">
        <v>26</v>
      </c>
      <c r="T149" s="54" t="s">
        <v>26</v>
      </c>
      <c r="U149" s="54" t="s">
        <v>26</v>
      </c>
    </row>
    <row r="150" spans="1:21" s="5" customFormat="1" x14ac:dyDescent="0.25">
      <c r="A150" s="105" t="s">
        <v>357</v>
      </c>
      <c r="B150" s="106"/>
      <c r="C150" s="106"/>
      <c r="D150" s="106"/>
      <c r="E150" s="106"/>
      <c r="F150" s="106"/>
      <c r="G150" s="70">
        <f>SUM(G7:G149)</f>
        <v>2667600</v>
      </c>
      <c r="H150" s="107"/>
      <c r="I150" s="108"/>
      <c r="J150" s="108"/>
      <c r="K150" s="109"/>
      <c r="L150" s="59">
        <f t="shared" ref="L150:U150" si="17">SUM(L7:L149)</f>
        <v>0</v>
      </c>
      <c r="M150" s="60">
        <f t="shared" si="17"/>
        <v>0</v>
      </c>
      <c r="N150" s="60">
        <f>SUM(N7:N149)</f>
        <v>0</v>
      </c>
      <c r="O150" s="60">
        <f t="shared" si="17"/>
        <v>0</v>
      </c>
      <c r="P150" s="61">
        <f t="shared" si="17"/>
        <v>0</v>
      </c>
      <c r="Q150" s="71">
        <f>SUM(Q7:Q149)</f>
        <v>0</v>
      </c>
      <c r="R150" s="60">
        <f t="shared" si="17"/>
        <v>0</v>
      </c>
      <c r="S150" s="60">
        <f>SUM(S7:S149)</f>
        <v>0</v>
      </c>
      <c r="T150" s="60">
        <f t="shared" si="17"/>
        <v>0</v>
      </c>
      <c r="U150" s="60">
        <f t="shared" si="17"/>
        <v>0</v>
      </c>
    </row>
    <row r="151" spans="1:21" s="5" customFormat="1" x14ac:dyDescent="0.25">
      <c r="A151" s="103" t="s">
        <v>387</v>
      </c>
      <c r="B151" s="103"/>
      <c r="C151" s="103"/>
      <c r="D151" s="103"/>
      <c r="E151" s="103"/>
      <c r="F151" s="103"/>
      <c r="G151" s="103"/>
      <c r="H151" s="103"/>
      <c r="I151" s="103"/>
      <c r="J151" s="103"/>
      <c r="K151" s="103"/>
      <c r="L151" s="103"/>
      <c r="M151" s="103"/>
      <c r="N151" s="103"/>
      <c r="O151" s="103"/>
      <c r="P151" s="103"/>
    </row>
    <row r="152" spans="1:21" s="5" customFormat="1" x14ac:dyDescent="0.25">
      <c r="A152" s="42"/>
      <c r="B152" s="42"/>
      <c r="C152" s="42"/>
      <c r="D152" s="42"/>
      <c r="E152" s="42"/>
      <c r="F152" s="42"/>
      <c r="G152" s="42"/>
      <c r="H152" s="42"/>
      <c r="I152" s="42"/>
      <c r="J152" s="42"/>
      <c r="K152" s="42"/>
      <c r="L152" s="42"/>
      <c r="M152" s="42"/>
      <c r="N152" s="42"/>
      <c r="O152" s="42"/>
      <c r="P152" s="42"/>
    </row>
    <row r="153" spans="1:21" ht="24.75" customHeight="1" x14ac:dyDescent="0.25">
      <c r="A153" s="89" t="s">
        <v>380</v>
      </c>
      <c r="B153" s="90"/>
      <c r="C153" s="90"/>
      <c r="D153" s="90"/>
      <c r="E153" s="90"/>
      <c r="F153" s="90"/>
      <c r="G153" s="90"/>
      <c r="H153" s="90"/>
      <c r="I153" s="90"/>
      <c r="J153" s="90"/>
      <c r="K153" s="90"/>
      <c r="L153" s="90"/>
      <c r="M153" s="90"/>
      <c r="N153" s="90"/>
      <c r="O153" s="90"/>
      <c r="P153" s="90"/>
      <c r="Q153" s="90"/>
      <c r="R153" s="90"/>
      <c r="S153" s="90"/>
      <c r="T153" s="90"/>
      <c r="U153" s="91"/>
    </row>
    <row r="154" spans="1:21" ht="41.25" customHeight="1" x14ac:dyDescent="0.25">
      <c r="A154" s="69" t="s">
        <v>0</v>
      </c>
      <c r="B154" s="104" t="s">
        <v>24</v>
      </c>
      <c r="C154" s="104"/>
      <c r="D154" s="104"/>
      <c r="E154" s="104"/>
      <c r="F154" s="104"/>
      <c r="G154" s="104" t="s">
        <v>343</v>
      </c>
      <c r="H154" s="104"/>
      <c r="I154" s="104" t="s">
        <v>317</v>
      </c>
      <c r="J154" s="104"/>
      <c r="K154" s="104" t="s">
        <v>342</v>
      </c>
      <c r="L154" s="104"/>
      <c r="M154" s="104" t="s">
        <v>375</v>
      </c>
      <c r="N154" s="104"/>
      <c r="O154" s="104"/>
      <c r="P154" s="104" t="s">
        <v>374</v>
      </c>
      <c r="Q154" s="104"/>
      <c r="R154" s="104"/>
      <c r="S154" s="104" t="s">
        <v>341</v>
      </c>
      <c r="T154" s="104"/>
      <c r="U154" s="104"/>
    </row>
    <row r="155" spans="1:21" s="20" customFormat="1" ht="15" customHeight="1" x14ac:dyDescent="0.25">
      <c r="A155" s="72" t="s">
        <v>19</v>
      </c>
      <c r="B155" s="83" t="s">
        <v>20</v>
      </c>
      <c r="C155" s="83"/>
      <c r="D155" s="83"/>
      <c r="E155" s="83"/>
      <c r="F155" s="83"/>
      <c r="G155" s="83" t="s">
        <v>21</v>
      </c>
      <c r="H155" s="83"/>
      <c r="I155" s="121" t="s">
        <v>22</v>
      </c>
      <c r="J155" s="121"/>
      <c r="K155" s="121" t="s">
        <v>23</v>
      </c>
      <c r="L155" s="121"/>
      <c r="M155" s="73" t="s">
        <v>367</v>
      </c>
      <c r="N155" s="121" t="s">
        <v>368</v>
      </c>
      <c r="O155" s="121"/>
      <c r="P155" s="73" t="s">
        <v>376</v>
      </c>
      <c r="Q155" s="121" t="s">
        <v>377</v>
      </c>
      <c r="R155" s="121"/>
      <c r="S155" s="121" t="s">
        <v>378</v>
      </c>
      <c r="T155" s="121"/>
      <c r="U155" s="121"/>
    </row>
    <row r="156" spans="1:21" ht="13.5" customHeight="1" x14ac:dyDescent="0.25">
      <c r="A156" s="74" t="s">
        <v>369</v>
      </c>
      <c r="B156" s="99" t="s">
        <v>335</v>
      </c>
      <c r="C156" s="99"/>
      <c r="D156" s="99"/>
      <c r="E156" s="99"/>
      <c r="F156" s="99"/>
      <c r="G156" s="122">
        <f>L150</f>
        <v>0</v>
      </c>
      <c r="H156" s="122"/>
      <c r="I156" s="122">
        <f>Q150</f>
        <v>0</v>
      </c>
      <c r="J156" s="122"/>
      <c r="K156" s="122">
        <f>G156</f>
        <v>0</v>
      </c>
      <c r="L156" s="122"/>
      <c r="M156" s="63">
        <v>0.5</v>
      </c>
      <c r="N156" s="123">
        <f>ROUND(I156*M156,2)</f>
        <v>0</v>
      </c>
      <c r="O156" s="123"/>
      <c r="P156" s="63">
        <v>0.5</v>
      </c>
      <c r="Q156" s="123">
        <f>ROUND(K156*P156,2)</f>
        <v>0</v>
      </c>
      <c r="R156" s="123"/>
      <c r="S156" s="123">
        <f>I156+K156+N156+Q156</f>
        <v>0</v>
      </c>
      <c r="T156" s="123"/>
      <c r="U156" s="123"/>
    </row>
    <row r="157" spans="1:21" ht="13.5" customHeight="1" x14ac:dyDescent="0.25">
      <c r="A157" s="74" t="s">
        <v>373</v>
      </c>
      <c r="B157" s="99" t="s">
        <v>336</v>
      </c>
      <c r="C157" s="99"/>
      <c r="D157" s="99"/>
      <c r="E157" s="99"/>
      <c r="F157" s="99"/>
      <c r="G157" s="122">
        <f>M150</f>
        <v>0</v>
      </c>
      <c r="H157" s="122"/>
      <c r="I157" s="122">
        <f>R150</f>
        <v>0</v>
      </c>
      <c r="J157" s="122"/>
      <c r="K157" s="122">
        <f>G157</f>
        <v>0</v>
      </c>
      <c r="L157" s="122"/>
      <c r="M157" s="63">
        <v>0.5</v>
      </c>
      <c r="N157" s="123">
        <f>ROUND(I157*M157,2)</f>
        <v>0</v>
      </c>
      <c r="O157" s="123"/>
      <c r="P157" s="63">
        <v>0.5</v>
      </c>
      <c r="Q157" s="123">
        <f>ROUND(K157*P157,2)</f>
        <v>0</v>
      </c>
      <c r="R157" s="123"/>
      <c r="S157" s="123">
        <f>I157+K157+N157+Q157</f>
        <v>0</v>
      </c>
      <c r="T157" s="123"/>
      <c r="U157" s="123"/>
    </row>
    <row r="158" spans="1:21" ht="15" customHeight="1" x14ac:dyDescent="0.25">
      <c r="A158" s="74" t="s">
        <v>370</v>
      </c>
      <c r="B158" s="99" t="s">
        <v>337</v>
      </c>
      <c r="C158" s="99"/>
      <c r="D158" s="99"/>
      <c r="E158" s="99"/>
      <c r="F158" s="99"/>
      <c r="G158" s="122">
        <f>N150</f>
        <v>0</v>
      </c>
      <c r="H158" s="122"/>
      <c r="I158" s="122">
        <f>S150</f>
        <v>0</v>
      </c>
      <c r="J158" s="122"/>
      <c r="K158" s="122">
        <f>G158</f>
        <v>0</v>
      </c>
      <c r="L158" s="122"/>
      <c r="M158" s="63">
        <v>0.5</v>
      </c>
      <c r="N158" s="123">
        <f>ROUND(I158*M158,2)</f>
        <v>0</v>
      </c>
      <c r="O158" s="123"/>
      <c r="P158" s="63">
        <v>0.5</v>
      </c>
      <c r="Q158" s="123">
        <f>ROUND(K158*P158,2)</f>
        <v>0</v>
      </c>
      <c r="R158" s="123"/>
      <c r="S158" s="123">
        <f>I158+K158+N158+Q158</f>
        <v>0</v>
      </c>
      <c r="T158" s="123"/>
      <c r="U158" s="123"/>
    </row>
    <row r="159" spans="1:21" ht="13.5" customHeight="1" x14ac:dyDescent="0.25">
      <c r="A159" s="74" t="s">
        <v>371</v>
      </c>
      <c r="B159" s="99" t="s">
        <v>338</v>
      </c>
      <c r="C159" s="99"/>
      <c r="D159" s="99"/>
      <c r="E159" s="99"/>
      <c r="F159" s="99"/>
      <c r="G159" s="122">
        <f>O150</f>
        <v>0</v>
      </c>
      <c r="H159" s="122"/>
      <c r="I159" s="122">
        <f>T150</f>
        <v>0</v>
      </c>
      <c r="J159" s="122"/>
      <c r="K159" s="122">
        <f>G159</f>
        <v>0</v>
      </c>
      <c r="L159" s="122"/>
      <c r="M159" s="63">
        <v>0.5</v>
      </c>
      <c r="N159" s="123">
        <f>ROUND(I159*M159,2)</f>
        <v>0</v>
      </c>
      <c r="O159" s="123"/>
      <c r="P159" s="63">
        <v>0.5</v>
      </c>
      <c r="Q159" s="123">
        <f>ROUND(K159*P159,2)</f>
        <v>0</v>
      </c>
      <c r="R159" s="123"/>
      <c r="S159" s="123">
        <f>I159+K159+N159+Q159</f>
        <v>0</v>
      </c>
      <c r="T159" s="123"/>
      <c r="U159" s="123"/>
    </row>
    <row r="160" spans="1:21" ht="15" customHeight="1" x14ac:dyDescent="0.25">
      <c r="A160" s="74" t="s">
        <v>372</v>
      </c>
      <c r="B160" s="99" t="s">
        <v>339</v>
      </c>
      <c r="C160" s="99"/>
      <c r="D160" s="99"/>
      <c r="E160" s="99"/>
      <c r="F160" s="99"/>
      <c r="G160" s="122">
        <f>P150</f>
        <v>0</v>
      </c>
      <c r="H160" s="122"/>
      <c r="I160" s="122">
        <f>U150</f>
        <v>0</v>
      </c>
      <c r="J160" s="122"/>
      <c r="K160" s="122">
        <f>G160</f>
        <v>0</v>
      </c>
      <c r="L160" s="122"/>
      <c r="M160" s="63">
        <v>0.5</v>
      </c>
      <c r="N160" s="123">
        <f>ROUND(I160*M160,2)</f>
        <v>0</v>
      </c>
      <c r="O160" s="123"/>
      <c r="P160" s="63">
        <v>0.5</v>
      </c>
      <c r="Q160" s="123">
        <f>ROUND(K160*P160,2)</f>
        <v>0</v>
      </c>
      <c r="R160" s="123"/>
      <c r="S160" s="123">
        <f>I160+K160+N160+Q160</f>
        <v>0</v>
      </c>
      <c r="T160" s="123"/>
      <c r="U160" s="123"/>
    </row>
    <row r="161" spans="1:21" ht="13.5" customHeight="1" x14ac:dyDescent="0.25">
      <c r="A161" s="100" t="s">
        <v>340</v>
      </c>
      <c r="B161" s="100"/>
      <c r="C161" s="100"/>
      <c r="D161" s="100"/>
      <c r="E161" s="100"/>
      <c r="F161" s="100"/>
      <c r="G161" s="102">
        <f>SUM(G156:H160)</f>
        <v>0</v>
      </c>
      <c r="H161" s="102"/>
      <c r="I161" s="102">
        <f>SUM(I156:J160)</f>
        <v>0</v>
      </c>
      <c r="J161" s="102"/>
      <c r="K161" s="102">
        <f>SUM(K156:L160)</f>
        <v>0</v>
      </c>
      <c r="L161" s="102"/>
      <c r="M161" s="75"/>
      <c r="N161" s="102">
        <f>SUM(N156:O160)</f>
        <v>0</v>
      </c>
      <c r="O161" s="102"/>
      <c r="P161" s="75"/>
      <c r="Q161" s="102">
        <f>SUM(Q156:R160)</f>
        <v>0</v>
      </c>
      <c r="R161" s="102"/>
      <c r="S161" s="101">
        <f>SUM(S156:U160)</f>
        <v>0</v>
      </c>
      <c r="T161" s="101"/>
      <c r="U161" s="101"/>
    </row>
    <row r="162" spans="1:21" s="5" customFormat="1" x14ac:dyDescent="0.25">
      <c r="A162" s="115" t="s">
        <v>381</v>
      </c>
      <c r="B162" s="116"/>
      <c r="C162" s="116"/>
      <c r="D162" s="116"/>
      <c r="E162" s="116"/>
      <c r="F162" s="116"/>
      <c r="G162" s="116"/>
      <c r="H162" s="116"/>
      <c r="I162" s="116"/>
      <c r="J162" s="116"/>
      <c r="K162" s="116"/>
      <c r="L162" s="116"/>
      <c r="M162" s="116"/>
      <c r="N162" s="116"/>
      <c r="O162" s="116"/>
      <c r="P162" s="116"/>
      <c r="Q162" s="116"/>
      <c r="R162" s="116"/>
      <c r="S162" s="116"/>
      <c r="T162" s="116"/>
      <c r="U162" s="116"/>
    </row>
    <row r="163" spans="1:21" s="5" customFormat="1" x14ac:dyDescent="0.25">
      <c r="A163" s="114" t="s">
        <v>382</v>
      </c>
      <c r="B163" s="114"/>
      <c r="C163" s="114"/>
      <c r="D163" s="114"/>
      <c r="E163" s="114"/>
      <c r="F163" s="114"/>
      <c r="G163" s="114"/>
      <c r="H163" s="114"/>
      <c r="I163" s="114"/>
      <c r="J163" s="114"/>
      <c r="K163" s="114"/>
      <c r="L163" s="114"/>
      <c r="M163" s="114"/>
      <c r="N163" s="114"/>
      <c r="O163" s="114"/>
      <c r="P163" s="114"/>
      <c r="Q163" s="114"/>
      <c r="R163" s="114"/>
      <c r="S163" s="114"/>
      <c r="T163" s="114"/>
      <c r="U163" s="114"/>
    </row>
    <row r="164" spans="1:21" s="5" customFormat="1" x14ac:dyDescent="0.25">
      <c r="A164" s="114" t="s">
        <v>383</v>
      </c>
      <c r="B164" s="114"/>
      <c r="C164" s="114"/>
      <c r="D164" s="114"/>
      <c r="E164" s="114"/>
      <c r="F164" s="114"/>
      <c r="G164" s="114"/>
      <c r="H164" s="114"/>
      <c r="I164" s="114"/>
      <c r="J164" s="114"/>
      <c r="K164" s="114"/>
      <c r="L164" s="114"/>
      <c r="M164" s="114"/>
      <c r="N164" s="114"/>
      <c r="O164" s="114"/>
      <c r="P164" s="114"/>
      <c r="Q164" s="114"/>
      <c r="R164" s="114"/>
      <c r="S164" s="114"/>
      <c r="T164" s="114"/>
      <c r="U164" s="114"/>
    </row>
    <row r="165" spans="1:21" s="5" customFormat="1" x14ac:dyDescent="0.25">
      <c r="A165" s="114" t="s">
        <v>389</v>
      </c>
      <c r="B165" s="114"/>
      <c r="C165" s="114"/>
      <c r="D165" s="114"/>
      <c r="E165" s="114"/>
      <c r="F165" s="114"/>
      <c r="G165" s="114"/>
      <c r="H165" s="114"/>
      <c r="I165" s="114"/>
      <c r="J165" s="114"/>
      <c r="K165" s="114"/>
      <c r="L165" s="114"/>
      <c r="M165" s="114"/>
      <c r="N165" s="114"/>
      <c r="O165" s="114"/>
      <c r="P165" s="114"/>
      <c r="Q165" s="114"/>
      <c r="R165" s="114"/>
      <c r="S165" s="114"/>
      <c r="T165" s="114"/>
      <c r="U165" s="114"/>
    </row>
    <row r="166" spans="1:21" s="5" customFormat="1" x14ac:dyDescent="0.25">
      <c r="A166" s="114" t="s">
        <v>384</v>
      </c>
      <c r="B166" s="114"/>
      <c r="C166" s="114"/>
      <c r="D166" s="114"/>
      <c r="E166" s="114"/>
      <c r="F166" s="114"/>
      <c r="G166" s="114"/>
      <c r="H166" s="114"/>
      <c r="I166" s="114"/>
      <c r="J166" s="114"/>
      <c r="K166" s="114"/>
      <c r="L166" s="114"/>
      <c r="M166" s="114"/>
      <c r="N166" s="114"/>
      <c r="O166" s="114"/>
      <c r="P166" s="114"/>
      <c r="Q166" s="114"/>
      <c r="R166" s="114"/>
      <c r="S166" s="114"/>
      <c r="T166" s="114"/>
      <c r="U166" s="114"/>
    </row>
    <row r="167" spans="1:21" s="5" customFormat="1" x14ac:dyDescent="0.25">
      <c r="A167" s="114" t="s">
        <v>385</v>
      </c>
      <c r="B167" s="114"/>
      <c r="C167" s="114"/>
      <c r="D167" s="114"/>
      <c r="E167" s="114"/>
      <c r="F167" s="114"/>
      <c r="G167" s="114"/>
      <c r="H167" s="114"/>
      <c r="I167" s="114"/>
      <c r="J167" s="114"/>
      <c r="K167" s="114"/>
      <c r="L167" s="114"/>
      <c r="M167" s="114"/>
      <c r="N167" s="114"/>
      <c r="O167" s="114"/>
      <c r="P167" s="114"/>
      <c r="Q167" s="114"/>
      <c r="R167" s="114"/>
      <c r="S167" s="114"/>
      <c r="T167" s="114"/>
      <c r="U167" s="114"/>
    </row>
    <row r="168" spans="1:21" s="5" customFormat="1" x14ac:dyDescent="0.25">
      <c r="A168" s="117" t="s">
        <v>388</v>
      </c>
      <c r="B168" s="117"/>
      <c r="C168" s="117"/>
      <c r="D168" s="117"/>
      <c r="E168" s="117"/>
      <c r="F168" s="117"/>
      <c r="G168" s="117"/>
      <c r="H168" s="117"/>
      <c r="I168" s="117"/>
      <c r="J168" s="117"/>
      <c r="K168" s="117"/>
      <c r="L168" s="117"/>
      <c r="M168" s="117"/>
      <c r="N168" s="117"/>
      <c r="O168" s="117"/>
      <c r="P168" s="117"/>
      <c r="Q168" s="117"/>
      <c r="R168" s="117"/>
      <c r="S168" s="117"/>
      <c r="T168" s="117"/>
      <c r="U168" s="117"/>
    </row>
    <row r="169" spans="1:21" s="5" customFormat="1" x14ac:dyDescent="0.25">
      <c r="A169" s="42"/>
      <c r="B169" s="42"/>
      <c r="C169" s="42"/>
      <c r="D169" s="42"/>
      <c r="E169" s="42"/>
      <c r="F169" s="42"/>
      <c r="G169" s="42"/>
      <c r="H169" s="42"/>
      <c r="I169" s="42"/>
      <c r="J169" s="42"/>
      <c r="K169" s="42"/>
      <c r="L169" s="42"/>
      <c r="M169" s="42"/>
      <c r="N169" s="42"/>
      <c r="O169" s="42"/>
      <c r="P169" s="42"/>
    </row>
    <row r="170" spans="1:21" s="5" customFormat="1" x14ac:dyDescent="0.25">
      <c r="A170" s="42"/>
      <c r="B170" s="42"/>
      <c r="C170" s="42"/>
      <c r="D170" s="42"/>
      <c r="E170" s="42"/>
      <c r="F170" s="42"/>
      <c r="G170" s="42"/>
      <c r="H170" s="42"/>
      <c r="I170" s="42"/>
      <c r="J170" s="42"/>
      <c r="K170" s="42"/>
      <c r="L170" s="42"/>
      <c r="M170" s="42"/>
      <c r="N170" s="42"/>
      <c r="O170" s="42"/>
      <c r="P170" s="42"/>
    </row>
    <row r="171" spans="1:21" s="5" customFormat="1" x14ac:dyDescent="0.25">
      <c r="A171" s="42"/>
      <c r="B171" s="42"/>
      <c r="C171" s="42"/>
      <c r="D171" s="42"/>
      <c r="E171" s="42"/>
      <c r="F171" s="42"/>
      <c r="G171" s="42"/>
      <c r="H171" s="42"/>
      <c r="I171" s="42"/>
      <c r="J171" s="42"/>
      <c r="K171" s="42"/>
      <c r="L171" s="42"/>
      <c r="M171" s="42"/>
      <c r="N171" s="42"/>
      <c r="O171" s="42"/>
      <c r="P171" s="42"/>
    </row>
    <row r="172" spans="1:21" s="5" customFormat="1" x14ac:dyDescent="0.25">
      <c r="A172" s="42"/>
      <c r="B172" s="42"/>
      <c r="C172" s="42"/>
      <c r="D172" s="42"/>
      <c r="E172" s="42"/>
      <c r="F172" s="42"/>
      <c r="G172" s="42"/>
      <c r="H172" s="42"/>
      <c r="I172" s="42"/>
      <c r="J172" s="42"/>
      <c r="K172" s="42"/>
      <c r="L172" s="42"/>
      <c r="M172" s="42"/>
      <c r="N172" s="42"/>
      <c r="O172" s="42"/>
      <c r="P172" s="42"/>
    </row>
    <row r="173" spans="1:21" ht="13.5" customHeight="1" x14ac:dyDescent="0.25">
      <c r="A173" s="118" t="s">
        <v>25</v>
      </c>
      <c r="B173" s="118"/>
      <c r="C173" s="118"/>
      <c r="D173" s="118"/>
      <c r="E173" s="118"/>
      <c r="F173" s="118"/>
      <c r="G173" s="118"/>
      <c r="H173" s="118"/>
      <c r="I173" s="118"/>
      <c r="J173" s="118"/>
      <c r="K173" s="118"/>
      <c r="L173" s="118"/>
      <c r="M173" s="118"/>
      <c r="N173" s="118"/>
      <c r="O173" s="118"/>
      <c r="P173" s="118"/>
      <c r="Q173" s="118"/>
      <c r="R173" s="118"/>
      <c r="S173" s="118"/>
      <c r="T173" s="118"/>
      <c r="U173" s="118"/>
    </row>
    <row r="174" spans="1:21" s="5" customFormat="1" x14ac:dyDescent="0.25">
      <c r="A174" s="42"/>
      <c r="B174" s="42"/>
      <c r="C174" s="42"/>
      <c r="D174" s="42"/>
      <c r="E174" s="42"/>
      <c r="F174" s="42"/>
      <c r="G174" s="42"/>
      <c r="H174" s="42"/>
      <c r="I174" s="42"/>
      <c r="J174" s="42"/>
      <c r="K174" s="42"/>
      <c r="L174" s="42"/>
      <c r="M174" s="42"/>
      <c r="N174" s="42"/>
      <c r="O174" s="42"/>
      <c r="P174" s="42"/>
    </row>
    <row r="175" spans="1:21" s="5" customFormat="1" x14ac:dyDescent="0.25">
      <c r="A175" s="42"/>
      <c r="B175" s="42"/>
      <c r="C175" s="42"/>
      <c r="D175" s="42"/>
      <c r="E175" s="42"/>
      <c r="F175" s="42"/>
      <c r="G175" s="42"/>
      <c r="H175" s="42"/>
      <c r="I175" s="42"/>
      <c r="J175" s="42"/>
      <c r="K175" s="42"/>
      <c r="L175" s="42"/>
      <c r="M175" s="42"/>
      <c r="N175" s="42"/>
      <c r="O175" s="42"/>
      <c r="P175" s="42"/>
    </row>
    <row r="176" spans="1:21" s="5" customFormat="1" x14ac:dyDescent="0.25">
      <c r="A176" s="42"/>
      <c r="B176" s="42"/>
      <c r="C176" s="42"/>
      <c r="D176" s="42"/>
      <c r="E176" s="42"/>
      <c r="F176" s="42"/>
      <c r="G176" s="42"/>
      <c r="H176" s="42"/>
      <c r="I176" s="42"/>
      <c r="J176" s="42"/>
      <c r="K176" s="42"/>
      <c r="L176" s="42"/>
      <c r="M176" s="42"/>
      <c r="N176" s="42"/>
      <c r="O176" s="42"/>
      <c r="P176" s="42"/>
    </row>
    <row r="177" spans="1:21" s="5" customFormat="1" x14ac:dyDescent="0.25">
      <c r="A177" s="6"/>
      <c r="B177" s="41"/>
      <c r="C177" s="7"/>
      <c r="D177" s="8"/>
      <c r="E177" s="6"/>
      <c r="F177" s="6"/>
      <c r="G177" s="9"/>
      <c r="H177" s="10"/>
      <c r="I177" s="11"/>
      <c r="J177" s="12"/>
      <c r="K177" s="12"/>
      <c r="L177" s="12"/>
      <c r="M177" s="12"/>
      <c r="N177" s="12"/>
      <c r="O177" s="12"/>
      <c r="P177" s="12"/>
    </row>
    <row r="178" spans="1:21" s="5" customFormat="1" x14ac:dyDescent="0.25">
      <c r="A178" s="6"/>
      <c r="B178" s="6"/>
      <c r="C178" s="7"/>
      <c r="D178" s="8"/>
      <c r="E178" s="6"/>
      <c r="F178" s="6"/>
      <c r="G178" s="9"/>
      <c r="H178" s="10"/>
      <c r="I178" s="11"/>
      <c r="J178" s="12"/>
      <c r="K178" s="12"/>
      <c r="L178" s="12"/>
      <c r="M178" s="12"/>
      <c r="N178" s="12"/>
      <c r="O178" s="12"/>
      <c r="P178" s="12"/>
    </row>
    <row r="179" spans="1:21" s="5" customFormat="1" x14ac:dyDescent="0.25">
      <c r="A179" s="6"/>
      <c r="B179" s="6"/>
      <c r="C179" s="7"/>
      <c r="D179" s="8"/>
      <c r="E179" s="6"/>
      <c r="F179" s="6"/>
      <c r="G179" s="9"/>
      <c r="H179" s="10"/>
      <c r="I179" s="11"/>
      <c r="J179" s="12"/>
      <c r="K179" s="12"/>
      <c r="L179" s="12"/>
      <c r="M179" s="12"/>
      <c r="N179" s="12"/>
      <c r="O179" s="12"/>
      <c r="P179" s="12"/>
    </row>
    <row r="180" spans="1:21" x14ac:dyDescent="0.25">
      <c r="A180" s="6"/>
      <c r="B180" s="6"/>
      <c r="C180" s="7"/>
      <c r="D180" s="8"/>
      <c r="E180" s="6"/>
      <c r="F180" s="6"/>
      <c r="G180" s="9"/>
      <c r="H180" s="111" t="s">
        <v>18</v>
      </c>
      <c r="I180" s="111"/>
      <c r="J180" s="111"/>
      <c r="K180" s="111"/>
      <c r="L180" s="111"/>
      <c r="M180" s="111"/>
      <c r="N180" s="111"/>
      <c r="O180" s="111"/>
      <c r="P180" s="12"/>
      <c r="Q180" s="5"/>
      <c r="R180" s="5"/>
      <c r="S180" s="5"/>
      <c r="T180" s="5"/>
      <c r="U180" s="5"/>
    </row>
    <row r="181" spans="1:21" x14ac:dyDescent="0.25">
      <c r="A181" s="6"/>
      <c r="B181" s="6"/>
      <c r="C181" s="7"/>
      <c r="D181" s="8"/>
      <c r="E181" s="6"/>
      <c r="F181" s="6"/>
      <c r="G181" s="9"/>
      <c r="H181" s="112" t="s">
        <v>344</v>
      </c>
      <c r="I181" s="112"/>
      <c r="J181" s="112"/>
      <c r="K181" s="112"/>
      <c r="L181" s="112"/>
      <c r="M181" s="112"/>
      <c r="N181" s="112"/>
      <c r="O181" s="112"/>
      <c r="P181" s="112"/>
      <c r="Q181" s="5"/>
      <c r="R181" s="5"/>
      <c r="S181" s="5"/>
      <c r="T181" s="5"/>
      <c r="U181" s="5"/>
    </row>
    <row r="182" spans="1:21" x14ac:dyDescent="0.25">
      <c r="A182" s="6"/>
      <c r="B182" s="6"/>
      <c r="C182" s="7"/>
      <c r="D182" s="8"/>
      <c r="E182" s="6"/>
      <c r="F182" s="6"/>
      <c r="G182" s="9"/>
      <c r="H182" s="10"/>
      <c r="I182" s="11"/>
      <c r="J182" s="12"/>
      <c r="K182" s="12"/>
      <c r="L182" s="12"/>
      <c r="M182" s="12"/>
      <c r="N182" s="12"/>
      <c r="O182" s="12"/>
      <c r="P182" s="12"/>
      <c r="Q182" s="5"/>
      <c r="R182" s="5"/>
      <c r="S182" s="5"/>
      <c r="T182" s="5"/>
      <c r="U182" s="5"/>
    </row>
    <row r="183" spans="1:21" x14ac:dyDescent="0.25">
      <c r="A183" s="6"/>
      <c r="B183" s="6"/>
      <c r="C183" s="7"/>
      <c r="D183" s="8"/>
      <c r="E183" s="6"/>
      <c r="F183" s="6"/>
      <c r="G183" s="9"/>
      <c r="H183" s="10"/>
      <c r="I183" s="11"/>
      <c r="J183" s="12"/>
      <c r="K183" s="12"/>
      <c r="L183" s="12"/>
      <c r="M183" s="12"/>
      <c r="N183" s="12"/>
      <c r="O183" s="12"/>
      <c r="P183" s="12"/>
      <c r="Q183" s="5"/>
      <c r="R183" s="5"/>
      <c r="S183" s="5"/>
      <c r="T183" s="5"/>
      <c r="U183" s="5"/>
    </row>
  </sheetData>
  <autoFilter ref="A6:U151" xr:uid="{00000000-0009-0000-0000-000000000000}"/>
  <mergeCells count="94">
    <mergeCell ref="Q156:R156"/>
    <mergeCell ref="N161:O161"/>
    <mergeCell ref="N160:O160"/>
    <mergeCell ref="N159:O159"/>
    <mergeCell ref="N158:O158"/>
    <mergeCell ref="N157:O157"/>
    <mergeCell ref="N156:O156"/>
    <mergeCell ref="Q161:R161"/>
    <mergeCell ref="Q160:R160"/>
    <mergeCell ref="Q159:R159"/>
    <mergeCell ref="Q158:R158"/>
    <mergeCell ref="Q157:R157"/>
    <mergeCell ref="S160:U160"/>
    <mergeCell ref="S159:U159"/>
    <mergeCell ref="S158:U158"/>
    <mergeCell ref="S157:U157"/>
    <mergeCell ref="S156:U156"/>
    <mergeCell ref="I156:J156"/>
    <mergeCell ref="K161:L161"/>
    <mergeCell ref="K160:L160"/>
    <mergeCell ref="K159:L159"/>
    <mergeCell ref="K158:L158"/>
    <mergeCell ref="K157:L157"/>
    <mergeCell ref="K156:L156"/>
    <mergeCell ref="G158:H158"/>
    <mergeCell ref="G157:H157"/>
    <mergeCell ref="I160:J160"/>
    <mergeCell ref="I159:J159"/>
    <mergeCell ref="I158:J158"/>
    <mergeCell ref="I157:J157"/>
    <mergeCell ref="A173:U173"/>
    <mergeCell ref="A4:U4"/>
    <mergeCell ref="A5:A6"/>
    <mergeCell ref="B5:B6"/>
    <mergeCell ref="K154:L154"/>
    <mergeCell ref="I154:J154"/>
    <mergeCell ref="G154:H154"/>
    <mergeCell ref="G155:H155"/>
    <mergeCell ref="I155:J155"/>
    <mergeCell ref="K155:L155"/>
    <mergeCell ref="N155:O155"/>
    <mergeCell ref="Q155:R155"/>
    <mergeCell ref="S155:U155"/>
    <mergeCell ref="G156:H156"/>
    <mergeCell ref="G160:H160"/>
    <mergeCell ref="G159:H159"/>
    <mergeCell ref="H180:O180"/>
    <mergeCell ref="H181:P181"/>
    <mergeCell ref="B114:B116"/>
    <mergeCell ref="B117:B118"/>
    <mergeCell ref="B120:B121"/>
    <mergeCell ref="B124:B133"/>
    <mergeCell ref="B134:B137"/>
    <mergeCell ref="B141:B142"/>
    <mergeCell ref="A167:U167"/>
    <mergeCell ref="A166:U166"/>
    <mergeCell ref="A165:U165"/>
    <mergeCell ref="A164:U164"/>
    <mergeCell ref="A163:U163"/>
    <mergeCell ref="A162:U162"/>
    <mergeCell ref="A168:U168"/>
    <mergeCell ref="S154:U154"/>
    <mergeCell ref="A161:F161"/>
    <mergeCell ref="S161:U161"/>
    <mergeCell ref="G161:H161"/>
    <mergeCell ref="I161:J161"/>
    <mergeCell ref="C5:C6"/>
    <mergeCell ref="D5:D6"/>
    <mergeCell ref="E5:E6"/>
    <mergeCell ref="F5:F6"/>
    <mergeCell ref="G5:G6"/>
    <mergeCell ref="A151:P151"/>
    <mergeCell ref="P154:R154"/>
    <mergeCell ref="M154:O154"/>
    <mergeCell ref="B154:F154"/>
    <mergeCell ref="A150:F150"/>
    <mergeCell ref="H150:K150"/>
    <mergeCell ref="I5:J5"/>
    <mergeCell ref="B160:F160"/>
    <mergeCell ref="B159:F159"/>
    <mergeCell ref="B158:F158"/>
    <mergeCell ref="B157:F157"/>
    <mergeCell ref="B156:F156"/>
    <mergeCell ref="B155:F155"/>
    <mergeCell ref="A1:U1"/>
    <mergeCell ref="A2:U2"/>
    <mergeCell ref="A3:U3"/>
    <mergeCell ref="A153:U153"/>
    <mergeCell ref="H5:H6"/>
    <mergeCell ref="K5:K6"/>
    <mergeCell ref="L5:P5"/>
    <mergeCell ref="Q5:U5"/>
    <mergeCell ref="B9:B14"/>
    <mergeCell ref="B15:B113"/>
  </mergeCells>
  <dataValidations count="1">
    <dataValidation allowBlank="1" showErrorMessage="1" sqref="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A65633 SW65633 ACS65633 AMO65633 AWK65633 BGG65633 BQC65633 BZY65633 CJU65633 CTQ65633 DDM65633 DNI65633 DXE65633 EHA65633 EQW65633 FAS65633 FKO65633 FUK65633 GEG65633 GOC65633 GXY65633 HHU65633 HRQ65633 IBM65633 ILI65633 IVE65633 JFA65633 JOW65633 JYS65633 KIO65633 KSK65633 LCG65633 LMC65633 LVY65633 MFU65633 MPQ65633 MZM65633 NJI65633 NTE65633 ODA65633 OMW65633 OWS65633 PGO65633 PQK65633 QAG65633 QKC65633 QTY65633 RDU65633 RNQ65633 RXM65633 SHI65633 SRE65633 TBA65633 TKW65633 TUS65633 UEO65633 UOK65633 UYG65633 VIC65633 VRY65633 WBU65633 WLQ65633 WVM65633 JA131169 SW131169 ACS131169 AMO131169 AWK131169 BGG131169 BQC131169 BZY131169 CJU131169 CTQ131169 DDM131169 DNI131169 DXE131169 EHA131169 EQW131169 FAS131169 FKO131169 FUK131169 GEG131169 GOC131169 GXY131169 HHU131169 HRQ131169 IBM131169 ILI131169 IVE131169 JFA131169 JOW131169 JYS131169 KIO131169 KSK131169 LCG131169 LMC131169 LVY131169 MFU131169 MPQ131169 MZM131169 NJI131169 NTE131169 ODA131169 OMW131169 OWS131169 PGO131169 PQK131169 QAG131169 QKC131169 QTY131169 RDU131169 RNQ131169 RXM131169 SHI131169 SRE131169 TBA131169 TKW131169 TUS131169 UEO131169 UOK131169 UYG131169 VIC131169 VRY131169 WBU131169 WLQ131169 WVM131169 JA196705 SW196705 ACS196705 AMO196705 AWK196705 BGG196705 BQC196705 BZY196705 CJU196705 CTQ196705 DDM196705 DNI196705 DXE196705 EHA196705 EQW196705 FAS196705 FKO196705 FUK196705 GEG196705 GOC196705 GXY196705 HHU196705 HRQ196705 IBM196705 ILI196705 IVE196705 JFA196705 JOW196705 JYS196705 KIO196705 KSK196705 LCG196705 LMC196705 LVY196705 MFU196705 MPQ196705 MZM196705 NJI196705 NTE196705 ODA196705 OMW196705 OWS196705 PGO196705 PQK196705 QAG196705 QKC196705 QTY196705 RDU196705 RNQ196705 RXM196705 SHI196705 SRE196705 TBA196705 TKW196705 TUS196705 UEO196705 UOK196705 UYG196705 VIC196705 VRY196705 WBU196705 WLQ196705 WVM196705 JA262241 SW262241 ACS262241 AMO262241 AWK262241 BGG262241 BQC262241 BZY262241 CJU262241 CTQ262241 DDM262241 DNI262241 DXE262241 EHA262241 EQW262241 FAS262241 FKO262241 FUK262241 GEG262241 GOC262241 GXY262241 HHU262241 HRQ262241 IBM262241 ILI262241 IVE262241 JFA262241 JOW262241 JYS262241 KIO262241 KSK262241 LCG262241 LMC262241 LVY262241 MFU262241 MPQ262241 MZM262241 NJI262241 NTE262241 ODA262241 OMW262241 OWS262241 PGO262241 PQK262241 QAG262241 QKC262241 QTY262241 RDU262241 RNQ262241 RXM262241 SHI262241 SRE262241 TBA262241 TKW262241 TUS262241 UEO262241 UOK262241 UYG262241 VIC262241 VRY262241 WBU262241 WLQ262241 WVM262241 JA327777 SW327777 ACS327777 AMO327777 AWK327777 BGG327777 BQC327777 BZY327777 CJU327777 CTQ327777 DDM327777 DNI327777 DXE327777 EHA327777 EQW327777 FAS327777 FKO327777 FUK327777 GEG327777 GOC327777 GXY327777 HHU327777 HRQ327777 IBM327777 ILI327777 IVE327777 JFA327777 JOW327777 JYS327777 KIO327777 KSK327777 LCG327777 LMC327777 LVY327777 MFU327777 MPQ327777 MZM327777 NJI327777 NTE327777 ODA327777 OMW327777 OWS327777 PGO327777 PQK327777 QAG327777 QKC327777 QTY327777 RDU327777 RNQ327777 RXM327777 SHI327777 SRE327777 TBA327777 TKW327777 TUS327777 UEO327777 UOK327777 UYG327777 VIC327777 VRY327777 WBU327777 WLQ327777 WVM327777 JA393313 SW393313 ACS393313 AMO393313 AWK393313 BGG393313 BQC393313 BZY393313 CJU393313 CTQ393313 DDM393313 DNI393313 DXE393313 EHA393313 EQW393313 FAS393313 FKO393313 FUK393313 GEG393313 GOC393313 GXY393313 HHU393313 HRQ393313 IBM393313 ILI393313 IVE393313 JFA393313 JOW393313 JYS393313 KIO393313 KSK393313 LCG393313 LMC393313 LVY393313 MFU393313 MPQ393313 MZM393313 NJI393313 NTE393313 ODA393313 OMW393313 OWS393313 PGO393313 PQK393313 QAG393313 QKC393313 QTY393313 RDU393313 RNQ393313 RXM393313 SHI393313 SRE393313 TBA393313 TKW393313 TUS393313 UEO393313 UOK393313 UYG393313 VIC393313 VRY393313 WBU393313 WLQ393313 WVM393313 JA458849 SW458849 ACS458849 AMO458849 AWK458849 BGG458849 BQC458849 BZY458849 CJU458849 CTQ458849 DDM458849 DNI458849 DXE458849 EHA458849 EQW458849 FAS458849 FKO458849 FUK458849 GEG458849 GOC458849 GXY458849 HHU458849 HRQ458849 IBM458849 ILI458849 IVE458849 JFA458849 JOW458849 JYS458849 KIO458849 KSK458849 LCG458849 LMC458849 LVY458849 MFU458849 MPQ458849 MZM458849 NJI458849 NTE458849 ODA458849 OMW458849 OWS458849 PGO458849 PQK458849 QAG458849 QKC458849 QTY458849 RDU458849 RNQ458849 RXM458849 SHI458849 SRE458849 TBA458849 TKW458849 TUS458849 UEO458849 UOK458849 UYG458849 VIC458849 VRY458849 WBU458849 WLQ458849 WVM458849 JA524385 SW524385 ACS524385 AMO524385 AWK524385 BGG524385 BQC524385 BZY524385 CJU524385 CTQ524385 DDM524385 DNI524385 DXE524385 EHA524385 EQW524385 FAS524385 FKO524385 FUK524385 GEG524385 GOC524385 GXY524385 HHU524385 HRQ524385 IBM524385 ILI524385 IVE524385 JFA524385 JOW524385 JYS524385 KIO524385 KSK524385 LCG524385 LMC524385 LVY524385 MFU524385 MPQ524385 MZM524385 NJI524385 NTE524385 ODA524385 OMW524385 OWS524385 PGO524385 PQK524385 QAG524385 QKC524385 QTY524385 RDU524385 RNQ524385 RXM524385 SHI524385 SRE524385 TBA524385 TKW524385 TUS524385 UEO524385 UOK524385 UYG524385 VIC524385 VRY524385 WBU524385 WLQ524385 WVM524385 JA589921 SW589921 ACS589921 AMO589921 AWK589921 BGG589921 BQC589921 BZY589921 CJU589921 CTQ589921 DDM589921 DNI589921 DXE589921 EHA589921 EQW589921 FAS589921 FKO589921 FUK589921 GEG589921 GOC589921 GXY589921 HHU589921 HRQ589921 IBM589921 ILI589921 IVE589921 JFA589921 JOW589921 JYS589921 KIO589921 KSK589921 LCG589921 LMC589921 LVY589921 MFU589921 MPQ589921 MZM589921 NJI589921 NTE589921 ODA589921 OMW589921 OWS589921 PGO589921 PQK589921 QAG589921 QKC589921 QTY589921 RDU589921 RNQ589921 RXM589921 SHI589921 SRE589921 TBA589921 TKW589921 TUS589921 UEO589921 UOK589921 UYG589921 VIC589921 VRY589921 WBU589921 WLQ589921 WVM589921 JA655457 SW655457 ACS655457 AMO655457 AWK655457 BGG655457 BQC655457 BZY655457 CJU655457 CTQ655457 DDM655457 DNI655457 DXE655457 EHA655457 EQW655457 FAS655457 FKO655457 FUK655457 GEG655457 GOC655457 GXY655457 HHU655457 HRQ655457 IBM655457 ILI655457 IVE655457 JFA655457 JOW655457 JYS655457 KIO655457 KSK655457 LCG655457 LMC655457 LVY655457 MFU655457 MPQ655457 MZM655457 NJI655457 NTE655457 ODA655457 OMW655457 OWS655457 PGO655457 PQK655457 QAG655457 QKC655457 QTY655457 RDU655457 RNQ655457 RXM655457 SHI655457 SRE655457 TBA655457 TKW655457 TUS655457 UEO655457 UOK655457 UYG655457 VIC655457 VRY655457 WBU655457 WLQ655457 WVM655457 JA720993 SW720993 ACS720993 AMO720993 AWK720993 BGG720993 BQC720993 BZY720993 CJU720993 CTQ720993 DDM720993 DNI720993 DXE720993 EHA720993 EQW720993 FAS720993 FKO720993 FUK720993 GEG720993 GOC720993 GXY720993 HHU720993 HRQ720993 IBM720993 ILI720993 IVE720993 JFA720993 JOW720993 JYS720993 KIO720993 KSK720993 LCG720993 LMC720993 LVY720993 MFU720993 MPQ720993 MZM720993 NJI720993 NTE720993 ODA720993 OMW720993 OWS720993 PGO720993 PQK720993 QAG720993 QKC720993 QTY720993 RDU720993 RNQ720993 RXM720993 SHI720993 SRE720993 TBA720993 TKW720993 TUS720993 UEO720993 UOK720993 UYG720993 VIC720993 VRY720993 WBU720993 WLQ720993 WVM720993 JA786529 SW786529 ACS786529 AMO786529 AWK786529 BGG786529 BQC786529 BZY786529 CJU786529 CTQ786529 DDM786529 DNI786529 DXE786529 EHA786529 EQW786529 FAS786529 FKO786529 FUK786529 GEG786529 GOC786529 GXY786529 HHU786529 HRQ786529 IBM786529 ILI786529 IVE786529 JFA786529 JOW786529 JYS786529 KIO786529 KSK786529 LCG786529 LMC786529 LVY786529 MFU786529 MPQ786529 MZM786529 NJI786529 NTE786529 ODA786529 OMW786529 OWS786529 PGO786529 PQK786529 QAG786529 QKC786529 QTY786529 RDU786529 RNQ786529 RXM786529 SHI786529 SRE786529 TBA786529 TKW786529 TUS786529 UEO786529 UOK786529 UYG786529 VIC786529 VRY786529 WBU786529 WLQ786529 WVM786529 JA852065 SW852065 ACS852065 AMO852065 AWK852065 BGG852065 BQC852065 BZY852065 CJU852065 CTQ852065 DDM852065 DNI852065 DXE852065 EHA852065 EQW852065 FAS852065 FKO852065 FUK852065 GEG852065 GOC852065 GXY852065 HHU852065 HRQ852065 IBM852065 ILI852065 IVE852065 JFA852065 JOW852065 JYS852065 KIO852065 KSK852065 LCG852065 LMC852065 LVY852065 MFU852065 MPQ852065 MZM852065 NJI852065 NTE852065 ODA852065 OMW852065 OWS852065 PGO852065 PQK852065 QAG852065 QKC852065 QTY852065 RDU852065 RNQ852065 RXM852065 SHI852065 SRE852065 TBA852065 TKW852065 TUS852065 UEO852065 UOK852065 UYG852065 VIC852065 VRY852065 WBU852065 WLQ852065 WVM852065 JA917601 SW917601 ACS917601 AMO917601 AWK917601 BGG917601 BQC917601 BZY917601 CJU917601 CTQ917601 DDM917601 DNI917601 DXE917601 EHA917601 EQW917601 FAS917601 FKO917601 FUK917601 GEG917601 GOC917601 GXY917601 HHU917601 HRQ917601 IBM917601 ILI917601 IVE917601 JFA917601 JOW917601 JYS917601 KIO917601 KSK917601 LCG917601 LMC917601 LVY917601 MFU917601 MPQ917601 MZM917601 NJI917601 NTE917601 ODA917601 OMW917601 OWS917601 PGO917601 PQK917601 QAG917601 QKC917601 QTY917601 RDU917601 RNQ917601 RXM917601 SHI917601 SRE917601 TBA917601 TKW917601 TUS917601 UEO917601 UOK917601 UYG917601 VIC917601 VRY917601 WBU917601 WLQ917601 WVM917601 JA983137 SW983137 ACS983137 AMO983137 AWK983137 BGG983137 BQC983137 BZY983137 CJU983137 CTQ983137 DDM983137 DNI983137 DXE983137 EHA983137 EQW983137 FAS983137 FKO983137 FUK983137 GEG983137 GOC983137 GXY983137 HHU983137 HRQ983137 IBM983137 ILI983137 IVE983137 JFA983137 JOW983137 JYS983137 KIO983137 KSK983137 LCG983137 LMC983137 LVY983137 MFU983137 MPQ983137 MZM983137 NJI983137 NTE983137 ODA983137 OMW983137 OWS983137 PGO983137 PQK983137 QAG983137 QKC983137 QTY983137 RDU983137 RNQ983137 RXM983137 SHI983137 SRE983137 TBA983137 TKW983137 TUS983137 UEO983137 UOK983137 UYG983137 VIC983137 VRY983137 WBU983137 WLQ983137 WVM983137 JA65637:JA65639 SW65637:SW65639 ACS65637:ACS65639 AMO65637:AMO65639 AWK65637:AWK65639 BGG65637:BGG65639 BQC65637:BQC65639 BZY65637:BZY65639 CJU65637:CJU65639 CTQ65637:CTQ65639 DDM65637:DDM65639 DNI65637:DNI65639 DXE65637:DXE65639 EHA65637:EHA65639 EQW65637:EQW65639 FAS65637:FAS65639 FKO65637:FKO65639 FUK65637:FUK65639 GEG65637:GEG65639 GOC65637:GOC65639 GXY65637:GXY65639 HHU65637:HHU65639 HRQ65637:HRQ65639 IBM65637:IBM65639 ILI65637:ILI65639 IVE65637:IVE65639 JFA65637:JFA65639 JOW65637:JOW65639 JYS65637:JYS65639 KIO65637:KIO65639 KSK65637:KSK65639 LCG65637:LCG65639 LMC65637:LMC65639 LVY65637:LVY65639 MFU65637:MFU65639 MPQ65637:MPQ65639 MZM65637:MZM65639 NJI65637:NJI65639 NTE65637:NTE65639 ODA65637:ODA65639 OMW65637:OMW65639 OWS65637:OWS65639 PGO65637:PGO65639 PQK65637:PQK65639 QAG65637:QAG65639 QKC65637:QKC65639 QTY65637:QTY65639 RDU65637:RDU65639 RNQ65637:RNQ65639 RXM65637:RXM65639 SHI65637:SHI65639 SRE65637:SRE65639 TBA65637:TBA65639 TKW65637:TKW65639 TUS65637:TUS65639 UEO65637:UEO65639 UOK65637:UOK65639 UYG65637:UYG65639 VIC65637:VIC65639 VRY65637:VRY65639 WBU65637:WBU65639 WLQ65637:WLQ65639 WVM65637:WVM65639 JA131173:JA131175 SW131173:SW131175 ACS131173:ACS131175 AMO131173:AMO131175 AWK131173:AWK131175 BGG131173:BGG131175 BQC131173:BQC131175 BZY131173:BZY131175 CJU131173:CJU131175 CTQ131173:CTQ131175 DDM131173:DDM131175 DNI131173:DNI131175 DXE131173:DXE131175 EHA131173:EHA131175 EQW131173:EQW131175 FAS131173:FAS131175 FKO131173:FKO131175 FUK131173:FUK131175 GEG131173:GEG131175 GOC131173:GOC131175 GXY131173:GXY131175 HHU131173:HHU131175 HRQ131173:HRQ131175 IBM131173:IBM131175 ILI131173:ILI131175 IVE131173:IVE131175 JFA131173:JFA131175 JOW131173:JOW131175 JYS131173:JYS131175 KIO131173:KIO131175 KSK131173:KSK131175 LCG131173:LCG131175 LMC131173:LMC131175 LVY131173:LVY131175 MFU131173:MFU131175 MPQ131173:MPQ131175 MZM131173:MZM131175 NJI131173:NJI131175 NTE131173:NTE131175 ODA131173:ODA131175 OMW131173:OMW131175 OWS131173:OWS131175 PGO131173:PGO131175 PQK131173:PQK131175 QAG131173:QAG131175 QKC131173:QKC131175 QTY131173:QTY131175 RDU131173:RDU131175 RNQ131173:RNQ131175 RXM131173:RXM131175 SHI131173:SHI131175 SRE131173:SRE131175 TBA131173:TBA131175 TKW131173:TKW131175 TUS131173:TUS131175 UEO131173:UEO131175 UOK131173:UOK131175 UYG131173:UYG131175 VIC131173:VIC131175 VRY131173:VRY131175 WBU131173:WBU131175 WLQ131173:WLQ131175 WVM131173:WVM131175 JA196709:JA196711 SW196709:SW196711 ACS196709:ACS196711 AMO196709:AMO196711 AWK196709:AWK196711 BGG196709:BGG196711 BQC196709:BQC196711 BZY196709:BZY196711 CJU196709:CJU196711 CTQ196709:CTQ196711 DDM196709:DDM196711 DNI196709:DNI196711 DXE196709:DXE196711 EHA196709:EHA196711 EQW196709:EQW196711 FAS196709:FAS196711 FKO196709:FKO196711 FUK196709:FUK196711 GEG196709:GEG196711 GOC196709:GOC196711 GXY196709:GXY196711 HHU196709:HHU196711 HRQ196709:HRQ196711 IBM196709:IBM196711 ILI196709:ILI196711 IVE196709:IVE196711 JFA196709:JFA196711 JOW196709:JOW196711 JYS196709:JYS196711 KIO196709:KIO196711 KSK196709:KSK196711 LCG196709:LCG196711 LMC196709:LMC196711 LVY196709:LVY196711 MFU196709:MFU196711 MPQ196709:MPQ196711 MZM196709:MZM196711 NJI196709:NJI196711 NTE196709:NTE196711 ODA196709:ODA196711 OMW196709:OMW196711 OWS196709:OWS196711 PGO196709:PGO196711 PQK196709:PQK196711 QAG196709:QAG196711 QKC196709:QKC196711 QTY196709:QTY196711 RDU196709:RDU196711 RNQ196709:RNQ196711 RXM196709:RXM196711 SHI196709:SHI196711 SRE196709:SRE196711 TBA196709:TBA196711 TKW196709:TKW196711 TUS196709:TUS196711 UEO196709:UEO196711 UOK196709:UOK196711 UYG196709:UYG196711 VIC196709:VIC196711 VRY196709:VRY196711 WBU196709:WBU196711 WLQ196709:WLQ196711 WVM196709:WVM196711 JA262245:JA262247 SW262245:SW262247 ACS262245:ACS262247 AMO262245:AMO262247 AWK262245:AWK262247 BGG262245:BGG262247 BQC262245:BQC262247 BZY262245:BZY262247 CJU262245:CJU262247 CTQ262245:CTQ262247 DDM262245:DDM262247 DNI262245:DNI262247 DXE262245:DXE262247 EHA262245:EHA262247 EQW262245:EQW262247 FAS262245:FAS262247 FKO262245:FKO262247 FUK262245:FUK262247 GEG262245:GEG262247 GOC262245:GOC262247 GXY262245:GXY262247 HHU262245:HHU262247 HRQ262245:HRQ262247 IBM262245:IBM262247 ILI262245:ILI262247 IVE262245:IVE262247 JFA262245:JFA262247 JOW262245:JOW262247 JYS262245:JYS262247 KIO262245:KIO262247 KSK262245:KSK262247 LCG262245:LCG262247 LMC262245:LMC262247 LVY262245:LVY262247 MFU262245:MFU262247 MPQ262245:MPQ262247 MZM262245:MZM262247 NJI262245:NJI262247 NTE262245:NTE262247 ODA262245:ODA262247 OMW262245:OMW262247 OWS262245:OWS262247 PGO262245:PGO262247 PQK262245:PQK262247 QAG262245:QAG262247 QKC262245:QKC262247 QTY262245:QTY262247 RDU262245:RDU262247 RNQ262245:RNQ262247 RXM262245:RXM262247 SHI262245:SHI262247 SRE262245:SRE262247 TBA262245:TBA262247 TKW262245:TKW262247 TUS262245:TUS262247 UEO262245:UEO262247 UOK262245:UOK262247 UYG262245:UYG262247 VIC262245:VIC262247 VRY262245:VRY262247 WBU262245:WBU262247 WLQ262245:WLQ262247 WVM262245:WVM262247 JA327781:JA327783 SW327781:SW327783 ACS327781:ACS327783 AMO327781:AMO327783 AWK327781:AWK327783 BGG327781:BGG327783 BQC327781:BQC327783 BZY327781:BZY327783 CJU327781:CJU327783 CTQ327781:CTQ327783 DDM327781:DDM327783 DNI327781:DNI327783 DXE327781:DXE327783 EHA327781:EHA327783 EQW327781:EQW327783 FAS327781:FAS327783 FKO327781:FKO327783 FUK327781:FUK327783 GEG327781:GEG327783 GOC327781:GOC327783 GXY327781:GXY327783 HHU327781:HHU327783 HRQ327781:HRQ327783 IBM327781:IBM327783 ILI327781:ILI327783 IVE327781:IVE327783 JFA327781:JFA327783 JOW327781:JOW327783 JYS327781:JYS327783 KIO327781:KIO327783 KSK327781:KSK327783 LCG327781:LCG327783 LMC327781:LMC327783 LVY327781:LVY327783 MFU327781:MFU327783 MPQ327781:MPQ327783 MZM327781:MZM327783 NJI327781:NJI327783 NTE327781:NTE327783 ODA327781:ODA327783 OMW327781:OMW327783 OWS327781:OWS327783 PGO327781:PGO327783 PQK327781:PQK327783 QAG327781:QAG327783 QKC327781:QKC327783 QTY327781:QTY327783 RDU327781:RDU327783 RNQ327781:RNQ327783 RXM327781:RXM327783 SHI327781:SHI327783 SRE327781:SRE327783 TBA327781:TBA327783 TKW327781:TKW327783 TUS327781:TUS327783 UEO327781:UEO327783 UOK327781:UOK327783 UYG327781:UYG327783 VIC327781:VIC327783 VRY327781:VRY327783 WBU327781:WBU327783 WLQ327781:WLQ327783 WVM327781:WVM327783 JA393317:JA393319 SW393317:SW393319 ACS393317:ACS393319 AMO393317:AMO393319 AWK393317:AWK393319 BGG393317:BGG393319 BQC393317:BQC393319 BZY393317:BZY393319 CJU393317:CJU393319 CTQ393317:CTQ393319 DDM393317:DDM393319 DNI393317:DNI393319 DXE393317:DXE393319 EHA393317:EHA393319 EQW393317:EQW393319 FAS393317:FAS393319 FKO393317:FKO393319 FUK393317:FUK393319 GEG393317:GEG393319 GOC393317:GOC393319 GXY393317:GXY393319 HHU393317:HHU393319 HRQ393317:HRQ393319 IBM393317:IBM393319 ILI393317:ILI393319 IVE393317:IVE393319 JFA393317:JFA393319 JOW393317:JOW393319 JYS393317:JYS393319 KIO393317:KIO393319 KSK393317:KSK393319 LCG393317:LCG393319 LMC393317:LMC393319 LVY393317:LVY393319 MFU393317:MFU393319 MPQ393317:MPQ393319 MZM393317:MZM393319 NJI393317:NJI393319 NTE393317:NTE393319 ODA393317:ODA393319 OMW393317:OMW393319 OWS393317:OWS393319 PGO393317:PGO393319 PQK393317:PQK393319 QAG393317:QAG393319 QKC393317:QKC393319 QTY393317:QTY393319 RDU393317:RDU393319 RNQ393317:RNQ393319 RXM393317:RXM393319 SHI393317:SHI393319 SRE393317:SRE393319 TBA393317:TBA393319 TKW393317:TKW393319 TUS393317:TUS393319 UEO393317:UEO393319 UOK393317:UOK393319 UYG393317:UYG393319 VIC393317:VIC393319 VRY393317:VRY393319 WBU393317:WBU393319 WLQ393317:WLQ393319 WVM393317:WVM393319 JA458853:JA458855 SW458853:SW458855 ACS458853:ACS458855 AMO458853:AMO458855 AWK458853:AWK458855 BGG458853:BGG458855 BQC458853:BQC458855 BZY458853:BZY458855 CJU458853:CJU458855 CTQ458853:CTQ458855 DDM458853:DDM458855 DNI458853:DNI458855 DXE458853:DXE458855 EHA458853:EHA458855 EQW458853:EQW458855 FAS458853:FAS458855 FKO458853:FKO458855 FUK458853:FUK458855 GEG458853:GEG458855 GOC458853:GOC458855 GXY458853:GXY458855 HHU458853:HHU458855 HRQ458853:HRQ458855 IBM458853:IBM458855 ILI458853:ILI458855 IVE458853:IVE458855 JFA458853:JFA458855 JOW458853:JOW458855 JYS458853:JYS458855 KIO458853:KIO458855 KSK458853:KSK458855 LCG458853:LCG458855 LMC458853:LMC458855 LVY458853:LVY458855 MFU458853:MFU458855 MPQ458853:MPQ458855 MZM458853:MZM458855 NJI458853:NJI458855 NTE458853:NTE458855 ODA458853:ODA458855 OMW458853:OMW458855 OWS458853:OWS458855 PGO458853:PGO458855 PQK458853:PQK458855 QAG458853:QAG458855 QKC458853:QKC458855 QTY458853:QTY458855 RDU458853:RDU458855 RNQ458853:RNQ458855 RXM458853:RXM458855 SHI458853:SHI458855 SRE458853:SRE458855 TBA458853:TBA458855 TKW458853:TKW458855 TUS458853:TUS458855 UEO458853:UEO458855 UOK458853:UOK458855 UYG458853:UYG458855 VIC458853:VIC458855 VRY458853:VRY458855 WBU458853:WBU458855 WLQ458853:WLQ458855 WVM458853:WVM458855 JA524389:JA524391 SW524389:SW524391 ACS524389:ACS524391 AMO524389:AMO524391 AWK524389:AWK524391 BGG524389:BGG524391 BQC524389:BQC524391 BZY524389:BZY524391 CJU524389:CJU524391 CTQ524389:CTQ524391 DDM524389:DDM524391 DNI524389:DNI524391 DXE524389:DXE524391 EHA524389:EHA524391 EQW524389:EQW524391 FAS524389:FAS524391 FKO524389:FKO524391 FUK524389:FUK524391 GEG524389:GEG524391 GOC524389:GOC524391 GXY524389:GXY524391 HHU524389:HHU524391 HRQ524389:HRQ524391 IBM524389:IBM524391 ILI524389:ILI524391 IVE524389:IVE524391 JFA524389:JFA524391 JOW524389:JOW524391 JYS524389:JYS524391 KIO524389:KIO524391 KSK524389:KSK524391 LCG524389:LCG524391 LMC524389:LMC524391 LVY524389:LVY524391 MFU524389:MFU524391 MPQ524389:MPQ524391 MZM524389:MZM524391 NJI524389:NJI524391 NTE524389:NTE524391 ODA524389:ODA524391 OMW524389:OMW524391 OWS524389:OWS524391 PGO524389:PGO524391 PQK524389:PQK524391 QAG524389:QAG524391 QKC524389:QKC524391 QTY524389:QTY524391 RDU524389:RDU524391 RNQ524389:RNQ524391 RXM524389:RXM524391 SHI524389:SHI524391 SRE524389:SRE524391 TBA524389:TBA524391 TKW524389:TKW524391 TUS524389:TUS524391 UEO524389:UEO524391 UOK524389:UOK524391 UYG524389:UYG524391 VIC524389:VIC524391 VRY524389:VRY524391 WBU524389:WBU524391 WLQ524389:WLQ524391 WVM524389:WVM524391 JA589925:JA589927 SW589925:SW589927 ACS589925:ACS589927 AMO589925:AMO589927 AWK589925:AWK589927 BGG589925:BGG589927 BQC589925:BQC589927 BZY589925:BZY589927 CJU589925:CJU589927 CTQ589925:CTQ589927 DDM589925:DDM589927 DNI589925:DNI589927 DXE589925:DXE589927 EHA589925:EHA589927 EQW589925:EQW589927 FAS589925:FAS589927 FKO589925:FKO589927 FUK589925:FUK589927 GEG589925:GEG589927 GOC589925:GOC589927 GXY589925:GXY589927 HHU589925:HHU589927 HRQ589925:HRQ589927 IBM589925:IBM589927 ILI589925:ILI589927 IVE589925:IVE589927 JFA589925:JFA589927 JOW589925:JOW589927 JYS589925:JYS589927 KIO589925:KIO589927 KSK589925:KSK589927 LCG589925:LCG589927 LMC589925:LMC589927 LVY589925:LVY589927 MFU589925:MFU589927 MPQ589925:MPQ589927 MZM589925:MZM589927 NJI589925:NJI589927 NTE589925:NTE589927 ODA589925:ODA589927 OMW589925:OMW589927 OWS589925:OWS589927 PGO589925:PGO589927 PQK589925:PQK589927 QAG589925:QAG589927 QKC589925:QKC589927 QTY589925:QTY589927 RDU589925:RDU589927 RNQ589925:RNQ589927 RXM589925:RXM589927 SHI589925:SHI589927 SRE589925:SRE589927 TBA589925:TBA589927 TKW589925:TKW589927 TUS589925:TUS589927 UEO589925:UEO589927 UOK589925:UOK589927 UYG589925:UYG589927 VIC589925:VIC589927 VRY589925:VRY589927 WBU589925:WBU589927 WLQ589925:WLQ589927 WVM589925:WVM589927 JA655461:JA655463 SW655461:SW655463 ACS655461:ACS655463 AMO655461:AMO655463 AWK655461:AWK655463 BGG655461:BGG655463 BQC655461:BQC655463 BZY655461:BZY655463 CJU655461:CJU655463 CTQ655461:CTQ655463 DDM655461:DDM655463 DNI655461:DNI655463 DXE655461:DXE655463 EHA655461:EHA655463 EQW655461:EQW655463 FAS655461:FAS655463 FKO655461:FKO655463 FUK655461:FUK655463 GEG655461:GEG655463 GOC655461:GOC655463 GXY655461:GXY655463 HHU655461:HHU655463 HRQ655461:HRQ655463 IBM655461:IBM655463 ILI655461:ILI655463 IVE655461:IVE655463 JFA655461:JFA655463 JOW655461:JOW655463 JYS655461:JYS655463 KIO655461:KIO655463 KSK655461:KSK655463 LCG655461:LCG655463 LMC655461:LMC655463 LVY655461:LVY655463 MFU655461:MFU655463 MPQ655461:MPQ655463 MZM655461:MZM655463 NJI655461:NJI655463 NTE655461:NTE655463 ODA655461:ODA655463 OMW655461:OMW655463 OWS655461:OWS655463 PGO655461:PGO655463 PQK655461:PQK655463 QAG655461:QAG655463 QKC655461:QKC655463 QTY655461:QTY655463 RDU655461:RDU655463 RNQ655461:RNQ655463 RXM655461:RXM655463 SHI655461:SHI655463 SRE655461:SRE655463 TBA655461:TBA655463 TKW655461:TKW655463 TUS655461:TUS655463 UEO655461:UEO655463 UOK655461:UOK655463 UYG655461:UYG655463 VIC655461:VIC655463 VRY655461:VRY655463 WBU655461:WBU655463 WLQ655461:WLQ655463 WVM655461:WVM655463 JA720997:JA720999 SW720997:SW720999 ACS720997:ACS720999 AMO720997:AMO720999 AWK720997:AWK720999 BGG720997:BGG720999 BQC720997:BQC720999 BZY720997:BZY720999 CJU720997:CJU720999 CTQ720997:CTQ720999 DDM720997:DDM720999 DNI720997:DNI720999 DXE720997:DXE720999 EHA720997:EHA720999 EQW720997:EQW720999 FAS720997:FAS720999 FKO720997:FKO720999 FUK720997:FUK720999 GEG720997:GEG720999 GOC720997:GOC720999 GXY720997:GXY720999 HHU720997:HHU720999 HRQ720997:HRQ720999 IBM720997:IBM720999 ILI720997:ILI720999 IVE720997:IVE720999 JFA720997:JFA720999 JOW720997:JOW720999 JYS720997:JYS720999 KIO720997:KIO720999 KSK720997:KSK720999 LCG720997:LCG720999 LMC720997:LMC720999 LVY720997:LVY720999 MFU720997:MFU720999 MPQ720997:MPQ720999 MZM720997:MZM720999 NJI720997:NJI720999 NTE720997:NTE720999 ODA720997:ODA720999 OMW720997:OMW720999 OWS720997:OWS720999 PGO720997:PGO720999 PQK720997:PQK720999 QAG720997:QAG720999 QKC720997:QKC720999 QTY720997:QTY720999 RDU720997:RDU720999 RNQ720997:RNQ720999 RXM720997:RXM720999 SHI720997:SHI720999 SRE720997:SRE720999 TBA720997:TBA720999 TKW720997:TKW720999 TUS720997:TUS720999 UEO720997:UEO720999 UOK720997:UOK720999 UYG720997:UYG720999 VIC720997:VIC720999 VRY720997:VRY720999 WBU720997:WBU720999 WLQ720997:WLQ720999 WVM720997:WVM720999 JA786533:JA786535 SW786533:SW786535 ACS786533:ACS786535 AMO786533:AMO786535 AWK786533:AWK786535 BGG786533:BGG786535 BQC786533:BQC786535 BZY786533:BZY786535 CJU786533:CJU786535 CTQ786533:CTQ786535 DDM786533:DDM786535 DNI786533:DNI786535 DXE786533:DXE786535 EHA786533:EHA786535 EQW786533:EQW786535 FAS786533:FAS786535 FKO786533:FKO786535 FUK786533:FUK786535 GEG786533:GEG786535 GOC786533:GOC786535 GXY786533:GXY786535 HHU786533:HHU786535 HRQ786533:HRQ786535 IBM786533:IBM786535 ILI786533:ILI786535 IVE786533:IVE786535 JFA786533:JFA786535 JOW786533:JOW786535 JYS786533:JYS786535 KIO786533:KIO786535 KSK786533:KSK786535 LCG786533:LCG786535 LMC786533:LMC786535 LVY786533:LVY786535 MFU786533:MFU786535 MPQ786533:MPQ786535 MZM786533:MZM786535 NJI786533:NJI786535 NTE786533:NTE786535 ODA786533:ODA786535 OMW786533:OMW786535 OWS786533:OWS786535 PGO786533:PGO786535 PQK786533:PQK786535 QAG786533:QAG786535 QKC786533:QKC786535 QTY786533:QTY786535 RDU786533:RDU786535 RNQ786533:RNQ786535 RXM786533:RXM786535 SHI786533:SHI786535 SRE786533:SRE786535 TBA786533:TBA786535 TKW786533:TKW786535 TUS786533:TUS786535 UEO786533:UEO786535 UOK786533:UOK786535 UYG786533:UYG786535 VIC786533:VIC786535 VRY786533:VRY786535 WBU786533:WBU786535 WLQ786533:WLQ786535 WVM786533:WVM786535 JA852069:JA852071 SW852069:SW852071 ACS852069:ACS852071 AMO852069:AMO852071 AWK852069:AWK852071 BGG852069:BGG852071 BQC852069:BQC852071 BZY852069:BZY852071 CJU852069:CJU852071 CTQ852069:CTQ852071 DDM852069:DDM852071 DNI852069:DNI852071 DXE852069:DXE852071 EHA852069:EHA852071 EQW852069:EQW852071 FAS852069:FAS852071 FKO852069:FKO852071 FUK852069:FUK852071 GEG852069:GEG852071 GOC852069:GOC852071 GXY852069:GXY852071 HHU852069:HHU852071 HRQ852069:HRQ852071 IBM852069:IBM852071 ILI852069:ILI852071 IVE852069:IVE852071 JFA852069:JFA852071 JOW852069:JOW852071 JYS852069:JYS852071 KIO852069:KIO852071 KSK852069:KSK852071 LCG852069:LCG852071 LMC852069:LMC852071 LVY852069:LVY852071 MFU852069:MFU852071 MPQ852069:MPQ852071 MZM852069:MZM852071 NJI852069:NJI852071 NTE852069:NTE852071 ODA852069:ODA852071 OMW852069:OMW852071 OWS852069:OWS852071 PGO852069:PGO852071 PQK852069:PQK852071 QAG852069:QAG852071 QKC852069:QKC852071 QTY852069:QTY852071 RDU852069:RDU852071 RNQ852069:RNQ852071 RXM852069:RXM852071 SHI852069:SHI852071 SRE852069:SRE852071 TBA852069:TBA852071 TKW852069:TKW852071 TUS852069:TUS852071 UEO852069:UEO852071 UOK852069:UOK852071 UYG852069:UYG852071 VIC852069:VIC852071 VRY852069:VRY852071 WBU852069:WBU852071 WLQ852069:WLQ852071 WVM852069:WVM852071 JA917605:JA917607 SW917605:SW917607 ACS917605:ACS917607 AMO917605:AMO917607 AWK917605:AWK917607 BGG917605:BGG917607 BQC917605:BQC917607 BZY917605:BZY917607 CJU917605:CJU917607 CTQ917605:CTQ917607 DDM917605:DDM917607 DNI917605:DNI917607 DXE917605:DXE917607 EHA917605:EHA917607 EQW917605:EQW917607 FAS917605:FAS917607 FKO917605:FKO917607 FUK917605:FUK917607 GEG917605:GEG917607 GOC917605:GOC917607 GXY917605:GXY917607 HHU917605:HHU917607 HRQ917605:HRQ917607 IBM917605:IBM917607 ILI917605:ILI917607 IVE917605:IVE917607 JFA917605:JFA917607 JOW917605:JOW917607 JYS917605:JYS917607 KIO917605:KIO917607 KSK917605:KSK917607 LCG917605:LCG917607 LMC917605:LMC917607 LVY917605:LVY917607 MFU917605:MFU917607 MPQ917605:MPQ917607 MZM917605:MZM917607 NJI917605:NJI917607 NTE917605:NTE917607 ODA917605:ODA917607 OMW917605:OMW917607 OWS917605:OWS917607 PGO917605:PGO917607 PQK917605:PQK917607 QAG917605:QAG917607 QKC917605:QKC917607 QTY917605:QTY917607 RDU917605:RDU917607 RNQ917605:RNQ917607 RXM917605:RXM917607 SHI917605:SHI917607 SRE917605:SRE917607 TBA917605:TBA917607 TKW917605:TKW917607 TUS917605:TUS917607 UEO917605:UEO917607 UOK917605:UOK917607 UYG917605:UYG917607 VIC917605:VIC917607 VRY917605:VRY917607 WBU917605:WBU917607 WLQ917605:WLQ917607 WVM917605:WVM917607 JA983141:JA983143 SW983141:SW983143 ACS983141:ACS983143 AMO983141:AMO983143 AWK983141:AWK983143 BGG983141:BGG983143 BQC983141:BQC983143 BZY983141:BZY983143 CJU983141:CJU983143 CTQ983141:CTQ983143 DDM983141:DDM983143 DNI983141:DNI983143 DXE983141:DXE983143 EHA983141:EHA983143 EQW983141:EQW983143 FAS983141:FAS983143 FKO983141:FKO983143 FUK983141:FUK983143 GEG983141:GEG983143 GOC983141:GOC983143 GXY983141:GXY983143 HHU983141:HHU983143 HRQ983141:HRQ983143 IBM983141:IBM983143 ILI983141:ILI983143 IVE983141:IVE983143 JFA983141:JFA983143 JOW983141:JOW983143 JYS983141:JYS983143 KIO983141:KIO983143 KSK983141:KSK983143 LCG983141:LCG983143 LMC983141:LMC983143 LVY983141:LVY983143 MFU983141:MFU983143 MPQ983141:MPQ983143 MZM983141:MZM983143 NJI983141:NJI983143 NTE983141:NTE983143 ODA983141:ODA983143 OMW983141:OMW983143 OWS983141:OWS983143 PGO983141:PGO983143 PQK983141:PQK983143 QAG983141:QAG983143 QKC983141:QKC983143 QTY983141:QTY983143 RDU983141:RDU983143 RNQ983141:RNQ983143 RXM983141:RXM983143 SHI983141:SHI983143 SRE983141:SRE983143 TBA983141:TBA983143 TKW983141:TKW983143 TUS983141:TUS983143 UEO983141:UEO983143 UOK983141:UOK983143 UYG983141:UYG983143 VIC983141:VIC983143 VRY983141:VRY983143 WBU983141:WBU983143 WLQ983141:WLQ983143 WVM983141:WVM983143 JOW64:JOW149 JYS64:JYS149 KIO64:KIO149 KSK64:KSK149 LCG64:LCG149 LMC64:LMC149 LVY64:LVY149 MFU64:MFU149 MPQ64:MPQ149 MZM64:MZM149 NJI64:NJI149 NTE64:NTE149 ODA64:ODA149 OMW64:OMW149 OWS64:OWS149 PGO64:PGO149 PQK64:PQK149 QAG64:QAG149 QKC64:QKC149 QTY64:QTY149 RDU64:RDU149 RNQ64:RNQ149 RXM64:RXM149 SHI64:SHI149 SRE64:SRE149 TBA64:TBA149 TKW64:TKW149 TUS64:TUS149 UEO64:UEO149 UOK64:UOK149 UYG64:UYG149 VIC64:VIC149 VRY64:VRY149 WBU64:WBU149 WLQ64:WLQ149 K5 F142:F149 GXY64:GXY149 D110 C118 F118 C110:C113 F110:F113 C142:C149 E144:E147 E142 K7:K149 HRQ64:HRQ149 IBM64:IBM149 ILI64:ILI149 IVE64:IVE149 JFA64:JFA149 I110 G110 HHU64:HHU149 WVM64:WVM149 JA64:JA149 SW64:SW149 ACS64:ACS149 AMO64:AMO149 AWK64:AWK149 BGG64:BGG149 BQC64:BQC149 BZY64:BZY149 CJU64:CJU149 CTQ64:CTQ149 DDM64:DDM149 DNI64:DNI149 DXE64:DXE149 EHA64:EHA149 EQW64:EQW149 FAS64:FAS149 FKO64:FKO149 FUK64:FUK149 GEG64:GEG149 GOC64:GOC149" xr:uid="{00000000-0002-0000-0000-000000000000}"/>
  </dataValidations>
  <pageMargins left="0.7" right="0.7" top="0.75" bottom="0.75" header="0.3" footer="0.3"/>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Z.2B - formularz cenowy KOREKTA</vt:lpstr>
      <vt:lpstr>'Z.2B - formularz cenowy KOREKTA'!Obszar_wydruku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Gryko</dc:creator>
  <cp:lastModifiedBy>Paulina Różak</cp:lastModifiedBy>
  <dcterms:created xsi:type="dcterms:W3CDTF">2024-04-12T17:16:27Z</dcterms:created>
  <dcterms:modified xsi:type="dcterms:W3CDTF">2025-04-08T08:48:39Z</dcterms:modified>
</cp:coreProperties>
</file>