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5B12712D-C65E-4A64-A291-03965245CFE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nie przeliczone na m2" sheetId="7" r:id="rId1"/>
    <sheet name="Linie w mb szt m2" sheetId="5" r:id="rId2"/>
  </sheets>
  <definedNames>
    <definedName name="_xlnm._FilterDatabase" localSheetId="0" hidden="1">'Linie przeliczone na m2'!$A$3:$U$25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8" i="7" l="1"/>
  <c r="T29" i="7" s="1"/>
  <c r="T30" i="7" s="1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D26" i="7"/>
  <c r="D24" i="7" l="1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D25" i="7" l="1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D23" i="7" l="1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D22" i="7" l="1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U5" i="7" l="1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4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  <c r="M18" i="5" l="1"/>
</calcChain>
</file>

<file path=xl/sharedStrings.xml><?xml version="1.0" encoding="utf-8"?>
<sst xmlns="http://schemas.openxmlformats.org/spreadsheetml/2006/main" count="139" uniqueCount="53">
  <si>
    <t>Lp.</t>
  </si>
  <si>
    <t>Lokalizacja</t>
  </si>
  <si>
    <t>P</t>
  </si>
  <si>
    <t>G</t>
  </si>
  <si>
    <t>Frezo-wanie [m2]</t>
  </si>
  <si>
    <t>Kate-goria drogi</t>
  </si>
  <si>
    <t>Cienkowarstwowe</t>
  </si>
  <si>
    <t>P-21 [m2]</t>
  </si>
  <si>
    <t>W</t>
  </si>
  <si>
    <t>P-1b [mb]</t>
  </si>
  <si>
    <t>P-1c [mb]</t>
  </si>
  <si>
    <t>P-1d [mb]</t>
  </si>
  <si>
    <t>P-1e [mb]</t>
  </si>
  <si>
    <t>P-2a [mb]</t>
  </si>
  <si>
    <t>P-2b [mb]</t>
  </si>
  <si>
    <t>P-3a   [mb]</t>
  </si>
  <si>
    <t>P-3b   [mb]</t>
  </si>
  <si>
    <t>P-4   [mb]</t>
  </si>
  <si>
    <t>P-7a   [mb]</t>
  </si>
  <si>
    <t>P-7b   [mb]</t>
  </si>
  <si>
    <t>P-13 [mb]</t>
  </si>
  <si>
    <t>P-8a [szt]</t>
  </si>
  <si>
    <t>P-8bd [szt]</t>
  </si>
  <si>
    <t>P-8ef [szt]</t>
  </si>
  <si>
    <t>Piechoczka od Bukowej do Pszczyńskiej</t>
  </si>
  <si>
    <t>P-9ab  [szt]</t>
  </si>
  <si>
    <t>Harcerska od A. Bożka do Piłsudskiego</t>
  </si>
  <si>
    <t>Katowicka wlot do Piłsudskiego</t>
  </si>
  <si>
    <t>Wodzisławska od Boża Góra Lewa do Witczaka</t>
  </si>
  <si>
    <t xml:space="preserve">Wodzisławska od Witczaka do Ronda Dolnego </t>
  </si>
  <si>
    <t>Górnicza od Wodzisławskiej do Mielżyńskiego</t>
  </si>
  <si>
    <t>Pszczyńska od Grodzkiej do Równoległej</t>
  </si>
  <si>
    <t>Grodzka</t>
  </si>
  <si>
    <t>Północna od Katowickiej do Ronda Powstań Śl.</t>
  </si>
  <si>
    <t>Zestawienie linii, strzałek i symboli do wykonania w 2025 roku</t>
  </si>
  <si>
    <t>Graniczna od Szkolnej do Ronda Powstań Śl.</t>
  </si>
  <si>
    <t>Arki Bożka od Mazurskiej do Warmińskiej</t>
  </si>
  <si>
    <t>Aleja JPII od nowego ronda do Jagiełły</t>
  </si>
  <si>
    <t>Energetyków</t>
  </si>
  <si>
    <t>Broniewskiego</t>
  </si>
  <si>
    <t>Słoneczna</t>
  </si>
  <si>
    <t>11 Listopada</t>
  </si>
  <si>
    <t>Rondo Zdrojowe</t>
  </si>
  <si>
    <t>Cieszyńska od Ronda Sikorsk. do Ronda Ruptawsk.</t>
  </si>
  <si>
    <t>Pszczyńska od Ronda Dolnego do Kraszewskiego</t>
  </si>
  <si>
    <t>Sybiraków wlot do Ronda Porozumienia Jastrzębsk.</t>
  </si>
  <si>
    <t>Pszczyńska od Niepodległości do Orlej</t>
  </si>
  <si>
    <t>Cieszyńska od Ronda Ruptawsk. do Okrzei</t>
  </si>
  <si>
    <t>SUMA:</t>
  </si>
  <si>
    <t>Cena jednostk. [zł]</t>
  </si>
  <si>
    <t>Razem netto:</t>
  </si>
  <si>
    <t>VAT 23%:</t>
  </si>
  <si>
    <t>Razem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</si>
</sst>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_z_ł"/>
  </numFmts>
  <fonts count="7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5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2" borderId="2" applyNumberFormat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4" fillId="2" borderId="1" xfId="1" applyFont="1" applyAlignment="1">
      <alignment horizontal="center" vertical="center"/>
    </xf>
    <xf numFmtId="0" fontId="4" fillId="2" borderId="1" xfId="1" applyFont="1" applyAlignment="1">
      <alignment horizontal="center" vertical="center" wrapText="1"/>
    </xf>
    <xf numFmtId="0" fontId="5" fillId="0" borderId="1" xfId="1" applyFont="1" applyFill="1"/>
    <xf numFmtId="0" fontId="5" fillId="0" borderId="1" xfId="1" applyFont="1" applyFill="1" applyAlignment="1">
      <alignment horizontal="center" vertical="center"/>
    </xf>
    <xf numFmtId="0" fontId="6" fillId="2" borderId="2" xfId="2" applyFont="1" applyAlignment="1">
      <alignment horizontal="center"/>
    </xf>
    <xf numFmtId="164" fontId="5" fillId="3" borderId="1" xfId="1" applyNumberFormat="1" applyFont="1" applyFill="1"/>
    <xf numFmtId="164" fontId="5" fillId="0" borderId="1" xfId="1" applyNumberFormat="1" applyFont="1" applyFill="1"/>
    <xf numFmtId="0" fontId="2" fillId="0" borderId="0" xfId="0" applyFont="1" applyAlignment="1"/>
    <xf numFmtId="0" fontId="5" fillId="3" borderId="1" xfId="1" applyNumberFormat="1" applyFont="1" applyFill="1"/>
    <xf numFmtId="0" fontId="5" fillId="0" borderId="1" xfId="1" applyNumberFormat="1" applyFont="1" applyFill="1"/>
    <xf numFmtId="0" fontId="5" fillId="0" borderId="1" xfId="1" applyFont="1" applyFill="1"/>
    <xf numFmtId="0" fontId="5" fillId="0" borderId="1" xfId="1" applyFont="1" applyFill="1" applyAlignment="1">
      <alignment horizontal="center" vertical="center"/>
    </xf>
    <xf numFmtId="164" fontId="5" fillId="3" borderId="1" xfId="1" applyNumberFormat="1" applyFont="1" applyFill="1"/>
    <xf numFmtId="164" fontId="5" fillId="0" borderId="1" xfId="1" applyNumberFormat="1" applyFont="1" applyFill="1"/>
    <xf numFmtId="0" fontId="5" fillId="3" borderId="1" xfId="1" applyNumberFormat="1" applyFont="1" applyFill="1"/>
    <xf numFmtId="0" fontId="5" fillId="0" borderId="1" xfId="1" applyNumberFormat="1" applyFont="1" applyFill="1"/>
    <xf numFmtId="0" fontId="5" fillId="0" borderId="1" xfId="1" applyFont="1" applyFill="1"/>
    <xf numFmtId="0" fontId="5" fillId="0" borderId="1" xfId="1" applyFont="1" applyFill="1" applyAlignment="1">
      <alignment horizontal="center" vertical="center"/>
    </xf>
    <xf numFmtId="164" fontId="5" fillId="3" borderId="1" xfId="1" applyNumberFormat="1" applyFont="1" applyFill="1"/>
    <xf numFmtId="164" fontId="5" fillId="0" borderId="1" xfId="1" applyNumberFormat="1" applyFont="1" applyFill="1"/>
    <xf numFmtId="0" fontId="5" fillId="3" borderId="1" xfId="1" applyNumberFormat="1" applyFont="1" applyFill="1"/>
    <xf numFmtId="0" fontId="5" fillId="0" borderId="1" xfId="1" applyFont="1" applyFill="1"/>
    <xf numFmtId="0" fontId="5" fillId="0" borderId="1" xfId="1" applyFont="1" applyFill="1" applyAlignment="1">
      <alignment horizontal="center" vertical="center"/>
    </xf>
    <xf numFmtId="164" fontId="5" fillId="3" borderId="1" xfId="1" applyNumberFormat="1" applyFont="1" applyFill="1"/>
    <xf numFmtId="164" fontId="5" fillId="0" borderId="1" xfId="1" applyNumberFormat="1" applyFont="1" applyFill="1"/>
    <xf numFmtId="0" fontId="5" fillId="0" borderId="1" xfId="1" applyNumberFormat="1" applyFont="1" applyFill="1"/>
    <xf numFmtId="0" fontId="5" fillId="0" borderId="1" xfId="1" applyFont="1" applyFill="1"/>
    <xf numFmtId="0" fontId="5" fillId="0" borderId="1" xfId="1" applyFont="1" applyFill="1" applyAlignment="1">
      <alignment horizontal="center" vertical="center"/>
    </xf>
    <xf numFmtId="164" fontId="5" fillId="3" borderId="1" xfId="1" applyNumberFormat="1" applyFont="1" applyFill="1"/>
    <xf numFmtId="164" fontId="5" fillId="0" borderId="1" xfId="1" applyNumberFormat="1" applyFont="1" applyFill="1"/>
    <xf numFmtId="0" fontId="5" fillId="0" borderId="1" xfId="1" applyNumberFormat="1" applyFont="1" applyFill="1"/>
    <xf numFmtId="0" fontId="5" fillId="0" borderId="1" xfId="1" applyFont="1" applyFill="1"/>
    <xf numFmtId="0" fontId="5" fillId="0" borderId="1" xfId="1" applyFont="1" applyFill="1" applyAlignment="1">
      <alignment horizontal="center" vertical="center"/>
    </xf>
    <xf numFmtId="164" fontId="5" fillId="3" borderId="1" xfId="1" applyNumberFormat="1" applyFont="1" applyFill="1"/>
    <xf numFmtId="164" fontId="5" fillId="0" borderId="1" xfId="1" applyNumberFormat="1" applyFont="1" applyFill="1"/>
    <xf numFmtId="0" fontId="5" fillId="0" borderId="1" xfId="1" applyNumberFormat="1" applyFont="1" applyFill="1"/>
    <xf numFmtId="0" fontId="1" fillId="0" borderId="0" xfId="1" applyFont="1" applyFill="1" applyBorder="1" applyAlignment="1">
      <alignment horizontal="right"/>
    </xf>
    <xf numFmtId="0" fontId="0" fillId="0" borderId="0" xfId="0" applyAlignment="1">
      <alignment horizontal="right" vertical="center"/>
    </xf>
    <xf numFmtId="165" fontId="0" fillId="0" borderId="0" xfId="0" applyNumberFormat="1"/>
    <xf numFmtId="0" fontId="0" fillId="0" borderId="0" xfId="0" applyAlignment="1"/>
    <xf numFmtId="0" fontId="2" fillId="0" borderId="0" xfId="0" applyFont="1" applyAlignment="1">
      <alignment horizontal="right"/>
    </xf>
    <xf numFmtId="2" fontId="5" fillId="3" borderId="1" xfId="1" applyNumberFormat="1" applyFont="1" applyFill="1"/>
    <xf numFmtId="2" fontId="5" fillId="0" borderId="1" xfId="1" applyNumberFormat="1" applyFont="1" applyFill="1"/>
    <xf numFmtId="2" fontId="2" fillId="0" borderId="0" xfId="0" applyNumberFormat="1" applyFont="1"/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right"/>
    </xf>
  </cellXfs>
  <cellStyles count="3">
    <cellStyle name="Dane wyjściowe" xfId="1" builtinId="21"/>
    <cellStyle name="Normalny" xfId="0" builtinId="0"/>
    <cellStyle name="Obliczenia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58C86-D40E-4894-9EA0-65248D02EEEC}">
  <sheetPr>
    <pageSetUpPr fitToPage="1"/>
  </sheetPr>
  <dimension ref="A1:U30"/>
  <sheetViews>
    <sheetView tabSelected="1" topLeftCell="A10" zoomScale="130" zoomScaleNormal="130" workbookViewId="0">
      <selection activeCell="T34" sqref="T34"/>
    </sheetView>
  </sheetViews>
  <sheetFormatPr defaultRowHeight="15" x14ac:dyDescent="0.25"/>
  <cols>
    <col min="1" max="1" width="3.5703125" bestFit="1" customWidth="1"/>
    <col min="2" max="2" width="47.140625" bestFit="1" customWidth="1"/>
    <col min="3" max="3" width="5.7109375" bestFit="1" customWidth="1"/>
    <col min="4" max="11" width="7.7109375" customWidth="1"/>
    <col min="12" max="12" width="8.140625" bestFit="1" customWidth="1"/>
    <col min="13" max="21" width="7.7109375" customWidth="1"/>
  </cols>
  <sheetData>
    <row r="1" spans="1:21" x14ac:dyDescent="0.25">
      <c r="A1" s="46" t="s">
        <v>34</v>
      </c>
      <c r="B1" s="46"/>
      <c r="C1" s="46"/>
      <c r="D1" s="46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x14ac:dyDescent="0.25">
      <c r="B2" s="6" t="s">
        <v>6</v>
      </c>
      <c r="C2" s="1"/>
      <c r="D2">
        <v>0.04</v>
      </c>
      <c r="E2">
        <v>0.12</v>
      </c>
      <c r="F2">
        <v>0.06</v>
      </c>
      <c r="G2">
        <v>0.12</v>
      </c>
      <c r="H2">
        <v>0.12</v>
      </c>
      <c r="I2">
        <v>0.24</v>
      </c>
      <c r="J2">
        <v>0.2</v>
      </c>
      <c r="K2">
        <v>0.18</v>
      </c>
      <c r="L2">
        <v>0.24</v>
      </c>
      <c r="M2">
        <v>0.12</v>
      </c>
      <c r="N2">
        <v>0.24</v>
      </c>
      <c r="O2">
        <v>0.38</v>
      </c>
      <c r="P2">
        <v>1.21</v>
      </c>
      <c r="Q2">
        <v>1.49</v>
      </c>
      <c r="R2">
        <v>2.19</v>
      </c>
      <c r="S2">
        <v>4.1500000000000004</v>
      </c>
      <c r="T2">
        <v>0.26250000000000001</v>
      </c>
    </row>
    <row r="3" spans="1:21" ht="45" x14ac:dyDescent="0.25">
      <c r="A3" s="2" t="s">
        <v>0</v>
      </c>
      <c r="B3" s="2" t="s">
        <v>1</v>
      </c>
      <c r="C3" s="3" t="s">
        <v>5</v>
      </c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3" t="s">
        <v>15</v>
      </c>
      <c r="K3" s="3" t="s">
        <v>16</v>
      </c>
      <c r="L3" s="3" t="s">
        <v>17</v>
      </c>
      <c r="M3" s="3" t="s">
        <v>18</v>
      </c>
      <c r="N3" s="3" t="s">
        <v>19</v>
      </c>
      <c r="O3" s="3" t="s">
        <v>7</v>
      </c>
      <c r="P3" s="3" t="s">
        <v>21</v>
      </c>
      <c r="Q3" s="3" t="s">
        <v>22</v>
      </c>
      <c r="R3" s="3" t="s">
        <v>23</v>
      </c>
      <c r="S3" s="3" t="s">
        <v>25</v>
      </c>
      <c r="T3" s="3" t="s">
        <v>20</v>
      </c>
      <c r="U3" s="3" t="s">
        <v>4</v>
      </c>
    </row>
    <row r="4" spans="1:21" x14ac:dyDescent="0.25">
      <c r="A4" s="33">
        <v>1</v>
      </c>
      <c r="B4" s="33" t="s">
        <v>28</v>
      </c>
      <c r="C4" s="34" t="s">
        <v>8</v>
      </c>
      <c r="D4" s="43">
        <f>ROUND('Linie w mb szt m2'!D4*'Linie przeliczone na m2'!$D$2,2)</f>
        <v>0</v>
      </c>
      <c r="E4" s="43">
        <f>ROUND('Linie w mb szt m2'!E4*'Linie przeliczone na m2'!$E$2,2)</f>
        <v>0</v>
      </c>
      <c r="F4" s="43">
        <f>ROUND('Linie w mb szt m2'!F4*'Linie przeliczone na m2'!$F$2,2)</f>
        <v>0</v>
      </c>
      <c r="G4" s="44">
        <f>ROUND('Linie w mb szt m2'!G4*'Linie przeliczone na m2'!$G$2,2)</f>
        <v>15</v>
      </c>
      <c r="H4" s="43">
        <f>ROUND('Linie w mb szt m2'!H4*'Linie przeliczone na m2'!$H$2,2)</f>
        <v>0</v>
      </c>
      <c r="I4" s="43">
        <f>ROUND('Linie w mb szt m2'!I4*'Linie przeliczone na m2'!$I$2,2)</f>
        <v>0</v>
      </c>
      <c r="J4" s="43">
        <f>ROUND('Linie w mb szt m2'!J4*'Linie przeliczone na m2'!$J$2,2)</f>
        <v>0</v>
      </c>
      <c r="K4" s="43">
        <f>ROUND('Linie w mb szt m2'!K4*'Linie przeliczone na m2'!$K$2,2)</f>
        <v>0</v>
      </c>
      <c r="L4" s="44">
        <f>ROUND('Linie w mb szt m2'!L4*'Linie przeliczone na m2'!$L$2,2)</f>
        <v>72.48</v>
      </c>
      <c r="M4" s="43">
        <f>ROUND('Linie w mb szt m2'!M4*'Linie przeliczone na m2'!$M$2,2)</f>
        <v>0</v>
      </c>
      <c r="N4" s="43">
        <f>ROUND('Linie w mb szt m2'!N4*'Linie przeliczone na m2'!$N$2,2)</f>
        <v>0</v>
      </c>
      <c r="O4" s="43">
        <f>ROUND('Linie w mb szt m2'!O4*'Linie przeliczone na m2'!$O$2,2)</f>
        <v>0</v>
      </c>
      <c r="P4" s="43">
        <f>ROUND('Linie w mb szt m2'!P4*'Linie przeliczone na m2'!$P$2,2)</f>
        <v>0</v>
      </c>
      <c r="Q4" s="43">
        <f>ROUND('Linie w mb szt m2'!Q4*'Linie przeliczone na m2'!$Q$2,2)</f>
        <v>0</v>
      </c>
      <c r="R4" s="43">
        <f>ROUND('Linie w mb szt m2'!R4*'Linie przeliczone na m2'!$R$2,2)</f>
        <v>0</v>
      </c>
      <c r="S4" s="43">
        <f>ROUND('Linie w mb szt m2'!S4*'Linie przeliczone na m2'!$S$2,2)</f>
        <v>0</v>
      </c>
      <c r="T4" s="43">
        <f>ROUND('Linie w mb szt m2'!T4*'Linie przeliczone na m2'!$T$2,2)</f>
        <v>0</v>
      </c>
      <c r="U4" s="43">
        <f>ROUND('Linie w mb szt m2'!U4,2)</f>
        <v>0</v>
      </c>
    </row>
    <row r="5" spans="1:21" x14ac:dyDescent="0.25">
      <c r="A5" s="33">
        <v>2</v>
      </c>
      <c r="B5" s="33" t="s">
        <v>29</v>
      </c>
      <c r="C5" s="34" t="s">
        <v>8</v>
      </c>
      <c r="D5" s="43">
        <f>ROUND('Linie w mb szt m2'!D5*'Linie przeliczone na m2'!$D$2,2)</f>
        <v>0</v>
      </c>
      <c r="E5" s="44">
        <f>ROUND('Linie w mb szt m2'!E5*'Linie przeliczone na m2'!$E$2,2)</f>
        <v>8.16</v>
      </c>
      <c r="F5" s="43">
        <f>ROUND('Linie w mb szt m2'!F5*'Linie przeliczone na m2'!$F$2,2)</f>
        <v>0</v>
      </c>
      <c r="G5" s="44">
        <f>ROUND('Linie w mb szt m2'!G5*'Linie przeliczone na m2'!$G$2,2)</f>
        <v>14.64</v>
      </c>
      <c r="H5" s="43">
        <f>ROUND('Linie w mb szt m2'!H5*'Linie przeliczone na m2'!$H$2,2)</f>
        <v>0</v>
      </c>
      <c r="I5" s="44">
        <f>ROUND('Linie w mb szt m2'!I5*'Linie przeliczone na m2'!$I$2,2)</f>
        <v>15.24</v>
      </c>
      <c r="J5" s="43">
        <f>ROUND('Linie w mb szt m2'!J5*'Linie przeliczone na m2'!$J$2,2)</f>
        <v>0</v>
      </c>
      <c r="K5" s="44">
        <f>ROUND('Linie w mb szt m2'!K5*'Linie przeliczone na m2'!$K$2,2)</f>
        <v>5.58</v>
      </c>
      <c r="L5" s="44">
        <f>ROUND('Linie w mb szt m2'!L5*'Linie przeliczone na m2'!$L$2,2)</f>
        <v>89.52</v>
      </c>
      <c r="M5" s="44">
        <f>ROUND('Linie w mb szt m2'!M5*'Linie przeliczone na m2'!$M$2,2)</f>
        <v>13.56</v>
      </c>
      <c r="N5" s="44">
        <f>ROUND('Linie w mb szt m2'!N5*'Linie przeliczone na m2'!$N$2,2)</f>
        <v>92.88</v>
      </c>
      <c r="O5" s="44">
        <f>ROUND('Linie w mb szt m2'!O5*'Linie przeliczone na m2'!$O$2,2)</f>
        <v>43.7</v>
      </c>
      <c r="P5" s="44">
        <f>ROUND('Linie w mb szt m2'!P5*'Linie przeliczone na m2'!$P$2,2)</f>
        <v>7.26</v>
      </c>
      <c r="Q5" s="44">
        <f>ROUND('Linie w mb szt m2'!Q5*'Linie przeliczone na m2'!$Q$2,2)</f>
        <v>8.94</v>
      </c>
      <c r="R5" s="43">
        <f>ROUND('Linie w mb szt m2'!R5*'Linie przeliczone na m2'!$R$2,2)</f>
        <v>0</v>
      </c>
      <c r="S5" s="43">
        <f>ROUND('Linie w mb szt m2'!S5*'Linie przeliczone na m2'!$S$2,2)</f>
        <v>0</v>
      </c>
      <c r="T5" s="43">
        <f>ROUND('Linie w mb szt m2'!T5*'Linie przeliczone na m2'!$T$2,2)</f>
        <v>0</v>
      </c>
      <c r="U5" s="43">
        <f>ROUND('Linie w mb szt m2'!U5,2)</f>
        <v>0</v>
      </c>
    </row>
    <row r="6" spans="1:21" x14ac:dyDescent="0.25">
      <c r="A6" s="33">
        <v>3</v>
      </c>
      <c r="B6" s="33" t="s">
        <v>30</v>
      </c>
      <c r="C6" s="34" t="s">
        <v>3</v>
      </c>
      <c r="D6" s="43">
        <f>ROUND('Linie w mb szt m2'!D6*'Linie przeliczone na m2'!$D$2,2)</f>
        <v>0</v>
      </c>
      <c r="E6" s="44">
        <f>ROUND('Linie w mb szt m2'!E6*'Linie przeliczone na m2'!$E$2,2)</f>
        <v>10.8</v>
      </c>
      <c r="F6" s="43">
        <f>ROUND('Linie w mb szt m2'!F6*'Linie przeliczone na m2'!$F$2,2)</f>
        <v>0</v>
      </c>
      <c r="G6" s="44">
        <f>ROUND('Linie w mb szt m2'!G6*'Linie przeliczone na m2'!$G$2,2)</f>
        <v>1.92</v>
      </c>
      <c r="H6" s="43">
        <f>ROUND('Linie w mb szt m2'!H6*'Linie przeliczone na m2'!$H$2,2)</f>
        <v>0</v>
      </c>
      <c r="I6" s="44">
        <f>ROUND('Linie w mb szt m2'!I6*'Linie przeliczone na m2'!$I$2,2)</f>
        <v>6.24</v>
      </c>
      <c r="J6" s="43">
        <f>ROUND('Linie w mb szt m2'!J6*'Linie przeliczone na m2'!$J$2,2)</f>
        <v>0</v>
      </c>
      <c r="K6" s="43">
        <f>ROUND('Linie w mb szt m2'!K6*'Linie przeliczone na m2'!$K$2,2)</f>
        <v>0</v>
      </c>
      <c r="L6" s="44">
        <f>ROUND('Linie w mb szt m2'!L6*'Linie przeliczone na m2'!$L$2,2)</f>
        <v>40.799999999999997</v>
      </c>
      <c r="M6" s="43">
        <f>ROUND('Linie w mb szt m2'!M6*'Linie przeliczone na m2'!$M$2,2)</f>
        <v>0</v>
      </c>
      <c r="N6" s="44">
        <f>ROUND('Linie w mb szt m2'!N6*'Linie przeliczone na m2'!$N$2,2)</f>
        <v>25.8</v>
      </c>
      <c r="O6" s="44">
        <f>ROUND('Linie w mb szt m2'!O6*'Linie przeliczone na m2'!$O$2,2)</f>
        <v>4.9400000000000004</v>
      </c>
      <c r="P6" s="43">
        <f>ROUND('Linie w mb szt m2'!P6*'Linie przeliczone na m2'!$P$2,2)</f>
        <v>0</v>
      </c>
      <c r="Q6" s="44">
        <f>ROUND('Linie w mb szt m2'!Q6*'Linie przeliczone na m2'!$Q$2,2)</f>
        <v>11.92</v>
      </c>
      <c r="R6" s="43">
        <f>ROUND('Linie w mb szt m2'!R6*'Linie przeliczone na m2'!$R$2,2)</f>
        <v>0</v>
      </c>
      <c r="S6" s="43">
        <f>ROUND('Linie w mb szt m2'!S6*'Linie przeliczone na m2'!$S$2,2)</f>
        <v>0</v>
      </c>
      <c r="T6" s="44">
        <f>ROUND('Linie w mb szt m2'!T6*'Linie przeliczone na m2'!$T$2,2)</f>
        <v>2.4900000000000002</v>
      </c>
      <c r="U6" s="43">
        <f>ROUND('Linie w mb szt m2'!U6,2)</f>
        <v>0</v>
      </c>
    </row>
    <row r="7" spans="1:21" x14ac:dyDescent="0.25">
      <c r="A7" s="33">
        <v>4</v>
      </c>
      <c r="B7" s="33" t="s">
        <v>44</v>
      </c>
      <c r="C7" s="34" t="s">
        <v>2</v>
      </c>
      <c r="D7" s="43">
        <f>ROUND('Linie w mb szt m2'!D7*'Linie przeliczone na m2'!$D$2,2)</f>
        <v>0</v>
      </c>
      <c r="E7" s="44">
        <f>ROUND('Linie w mb szt m2'!E7*'Linie przeliczone na m2'!$E$2,2)</f>
        <v>3.36</v>
      </c>
      <c r="F7" s="43">
        <f>ROUND('Linie w mb szt m2'!F7*'Linie przeliczone na m2'!$F$2,2)</f>
        <v>0</v>
      </c>
      <c r="G7" s="44">
        <f>ROUND('Linie w mb szt m2'!G7*'Linie przeliczone na m2'!$G$2,2)</f>
        <v>0.6</v>
      </c>
      <c r="H7" s="43">
        <f>ROUND('Linie w mb szt m2'!H7*'Linie przeliczone na m2'!$H$2,2)</f>
        <v>0</v>
      </c>
      <c r="I7" s="44">
        <f>ROUND('Linie w mb szt m2'!I7*'Linie przeliczone na m2'!$I$2,2)</f>
        <v>8.64</v>
      </c>
      <c r="J7" s="43">
        <f>ROUND('Linie w mb szt m2'!J7*'Linie przeliczone na m2'!$J$2,2)</f>
        <v>0</v>
      </c>
      <c r="K7" s="43">
        <f>ROUND('Linie w mb szt m2'!K7*'Linie przeliczone na m2'!$K$2,2)</f>
        <v>0</v>
      </c>
      <c r="L7" s="44">
        <f>ROUND('Linie w mb szt m2'!L7*'Linie przeliczone na m2'!$L$2,2)</f>
        <v>8.8800000000000008</v>
      </c>
      <c r="M7" s="44">
        <f>ROUND('Linie w mb szt m2'!M7*'Linie przeliczone na m2'!$M$2,2)</f>
        <v>6.48</v>
      </c>
      <c r="N7" s="44">
        <f>ROUND('Linie w mb szt m2'!N7*'Linie przeliczone na m2'!$N$2,2)</f>
        <v>84.43</v>
      </c>
      <c r="O7" s="44">
        <f>ROUND('Linie w mb szt m2'!O7*'Linie przeliczone na m2'!$O$2,2)</f>
        <v>26.68</v>
      </c>
      <c r="P7" s="44">
        <f>ROUND('Linie w mb szt m2'!P7*'Linie przeliczone na m2'!$P$2,2)</f>
        <v>3.63</v>
      </c>
      <c r="Q7" s="44">
        <f>ROUND('Linie w mb szt m2'!Q7*'Linie przeliczone na m2'!$Q$2,2)</f>
        <v>8.94</v>
      </c>
      <c r="R7" s="43">
        <f>ROUND('Linie w mb szt m2'!R7*'Linie przeliczone na m2'!$R$2,2)</f>
        <v>0</v>
      </c>
      <c r="S7" s="43">
        <f>ROUND('Linie w mb szt m2'!S7*'Linie przeliczone na m2'!$S$2,2)</f>
        <v>0</v>
      </c>
      <c r="T7" s="43">
        <f>ROUND('Linie w mb szt m2'!T7*'Linie przeliczone na m2'!$T$2,2)</f>
        <v>0</v>
      </c>
      <c r="U7" s="43">
        <f>ROUND('Linie w mb szt m2'!U7,2)</f>
        <v>0</v>
      </c>
    </row>
    <row r="8" spans="1:21" x14ac:dyDescent="0.25">
      <c r="A8" s="33">
        <v>5</v>
      </c>
      <c r="B8" s="33" t="s">
        <v>31</v>
      </c>
      <c r="C8" s="34" t="s">
        <v>2</v>
      </c>
      <c r="D8" s="43">
        <f>ROUND('Linie w mb szt m2'!D8*'Linie przeliczone na m2'!$D$2,2)</f>
        <v>0</v>
      </c>
      <c r="E8" s="44">
        <f>ROUND('Linie w mb szt m2'!E8*'Linie przeliczone na m2'!$E$2,2)</f>
        <v>6.24</v>
      </c>
      <c r="F8" s="43">
        <f>ROUND('Linie w mb szt m2'!F8*'Linie przeliczone na m2'!$F$2,2)</f>
        <v>0</v>
      </c>
      <c r="G8" s="44">
        <f>ROUND('Linie w mb szt m2'!G8*'Linie przeliczone na m2'!$G$2,2)</f>
        <v>5.28</v>
      </c>
      <c r="H8" s="43">
        <f>ROUND('Linie w mb szt m2'!H8*'Linie przeliczone na m2'!$H$2,2)</f>
        <v>0</v>
      </c>
      <c r="I8" s="44">
        <f>ROUND('Linie w mb szt m2'!I8*'Linie przeliczone na m2'!$I$2,2)</f>
        <v>5.28</v>
      </c>
      <c r="J8" s="43">
        <f>ROUND('Linie w mb szt m2'!J8*'Linie przeliczone na m2'!$J$2,2)</f>
        <v>0</v>
      </c>
      <c r="K8" s="43">
        <f>ROUND('Linie w mb szt m2'!K8*'Linie przeliczone na m2'!$K$2,2)</f>
        <v>0</v>
      </c>
      <c r="L8" s="44">
        <f>ROUND('Linie w mb szt m2'!L8*'Linie przeliczone na m2'!$L$2,2)</f>
        <v>17.04</v>
      </c>
      <c r="M8" s="44">
        <f>ROUND('Linie w mb szt m2'!M8*'Linie przeliczone na m2'!$M$2,2)</f>
        <v>2.4</v>
      </c>
      <c r="N8" s="44">
        <f>ROUND('Linie w mb szt m2'!N8*'Linie przeliczone na m2'!$N$2,2)</f>
        <v>6.96</v>
      </c>
      <c r="O8" s="44">
        <f>ROUND('Linie w mb szt m2'!O8*'Linie przeliczone na m2'!$O$2,2)</f>
        <v>9.1199999999999992</v>
      </c>
      <c r="P8" s="43">
        <f>ROUND('Linie w mb szt m2'!P8*'Linie przeliczone na m2'!$P$2,2)</f>
        <v>0</v>
      </c>
      <c r="Q8" s="44">
        <f>ROUND('Linie w mb szt m2'!Q8*'Linie przeliczone na m2'!$Q$2,2)</f>
        <v>4.47</v>
      </c>
      <c r="R8" s="44">
        <f>ROUND('Linie w mb szt m2'!R8*'Linie przeliczone na m2'!$R$2,2)</f>
        <v>6.57</v>
      </c>
      <c r="S8" s="43">
        <f>ROUND('Linie w mb szt m2'!S8*'Linie przeliczone na m2'!$S$2,2)</f>
        <v>0</v>
      </c>
      <c r="T8" s="43">
        <f>ROUND('Linie w mb szt m2'!T8*'Linie przeliczone na m2'!$T$2,2)</f>
        <v>0</v>
      </c>
      <c r="U8" s="43">
        <f>ROUND('Linie w mb szt m2'!U8,2)</f>
        <v>0</v>
      </c>
    </row>
    <row r="9" spans="1:21" x14ac:dyDescent="0.25">
      <c r="A9" s="33">
        <v>6</v>
      </c>
      <c r="B9" s="33" t="s">
        <v>32</v>
      </c>
      <c r="C9" s="34" t="s">
        <v>3</v>
      </c>
      <c r="D9" s="44">
        <f>ROUND('Linie w mb szt m2'!D9*'Linie przeliczone na m2'!$D$2,2)</f>
        <v>2.88</v>
      </c>
      <c r="E9" s="43">
        <f>ROUND('Linie w mb szt m2'!E9*'Linie przeliczone na m2'!$E$2,2)</f>
        <v>0</v>
      </c>
      <c r="F9" s="43">
        <f>ROUND('Linie w mb szt m2'!F9*'Linie przeliczone na m2'!$F$2,2)</f>
        <v>0</v>
      </c>
      <c r="G9" s="44">
        <f>ROUND('Linie w mb szt m2'!G9*'Linie przeliczone na m2'!$G$2,2)</f>
        <v>0.6</v>
      </c>
      <c r="H9" s="43">
        <f>ROUND('Linie w mb szt m2'!H9*'Linie przeliczone na m2'!$H$2,2)</f>
        <v>0</v>
      </c>
      <c r="I9" s="43">
        <f>ROUND('Linie w mb szt m2'!I9*'Linie przeliczone na m2'!$I$2,2)</f>
        <v>0</v>
      </c>
      <c r="J9" s="43">
        <f>ROUND('Linie w mb szt m2'!J9*'Linie przeliczone na m2'!$J$2,2)</f>
        <v>0</v>
      </c>
      <c r="K9" s="44">
        <f>ROUND('Linie w mb szt m2'!K9*'Linie przeliczone na m2'!$K$2,2)</f>
        <v>1.62</v>
      </c>
      <c r="L9" s="44">
        <f>ROUND('Linie w mb szt m2'!L9*'Linie przeliczone na m2'!$L$2,2)</f>
        <v>13.44</v>
      </c>
      <c r="M9" s="43">
        <f>ROUND('Linie w mb szt m2'!M9*'Linie przeliczone na m2'!$M$2,2)</f>
        <v>0</v>
      </c>
      <c r="N9" s="43">
        <f>ROUND('Linie w mb szt m2'!N9*'Linie przeliczone na m2'!$N$2,2)</f>
        <v>0</v>
      </c>
      <c r="O9" s="43">
        <f>ROUND('Linie w mb szt m2'!O9*'Linie przeliczone na m2'!$O$2,2)</f>
        <v>0</v>
      </c>
      <c r="P9" s="43">
        <f>ROUND('Linie w mb szt m2'!P9*'Linie przeliczone na m2'!$P$2,2)</f>
        <v>0</v>
      </c>
      <c r="Q9" s="43">
        <f>ROUND('Linie w mb szt m2'!Q9*'Linie przeliczone na m2'!$Q$2,2)</f>
        <v>0</v>
      </c>
      <c r="R9" s="43">
        <f>ROUND('Linie w mb szt m2'!R9*'Linie przeliczone na m2'!$R$2,2)</f>
        <v>0</v>
      </c>
      <c r="S9" s="43">
        <f>ROUND('Linie w mb szt m2'!S9*'Linie przeliczone na m2'!$S$2,2)</f>
        <v>0</v>
      </c>
      <c r="T9" s="44">
        <f>ROUND('Linie w mb szt m2'!T9*'Linie przeliczone na m2'!$T$2,2)</f>
        <v>3.94</v>
      </c>
      <c r="U9" s="43">
        <f>ROUND('Linie w mb szt m2'!U9,2)</f>
        <v>0</v>
      </c>
    </row>
    <row r="10" spans="1:21" x14ac:dyDescent="0.25">
      <c r="A10" s="33">
        <v>7</v>
      </c>
      <c r="B10" s="33" t="s">
        <v>33</v>
      </c>
      <c r="C10" s="34" t="s">
        <v>3</v>
      </c>
      <c r="D10" s="44">
        <f>ROUND('Linie w mb szt m2'!D10*'Linie przeliczone na m2'!$D$2,2)</f>
        <v>4.24</v>
      </c>
      <c r="E10" s="44">
        <f>ROUND('Linie w mb szt m2'!E10*'Linie przeliczone na m2'!$E$2,2)</f>
        <v>6.72</v>
      </c>
      <c r="F10" s="43">
        <f>ROUND('Linie w mb szt m2'!F10*'Linie przeliczone na m2'!$F$2,2)</f>
        <v>0</v>
      </c>
      <c r="G10" s="44">
        <f>ROUND('Linie w mb szt m2'!G10*'Linie przeliczone na m2'!$G$2,2)</f>
        <v>9.7200000000000006</v>
      </c>
      <c r="H10" s="43">
        <f>ROUND('Linie w mb szt m2'!H10*'Linie przeliczone na m2'!$H$2,2)</f>
        <v>0</v>
      </c>
      <c r="I10" s="44">
        <f>ROUND('Linie w mb szt m2'!I10*'Linie przeliczone na m2'!$I$2,2)</f>
        <v>11.28</v>
      </c>
      <c r="J10" s="44">
        <f>ROUND('Linie w mb szt m2'!J10*'Linie przeliczone na m2'!$J$2,2)</f>
        <v>32</v>
      </c>
      <c r="K10" s="44">
        <f>ROUND('Linie w mb szt m2'!K10*'Linie przeliczone na m2'!$K$2,2)</f>
        <v>0.72</v>
      </c>
      <c r="L10" s="44">
        <f>ROUND('Linie w mb szt m2'!L10*'Linie przeliczone na m2'!$L$2,2)</f>
        <v>44.64</v>
      </c>
      <c r="M10" s="44">
        <f>ROUND('Linie w mb szt m2'!M10*'Linie przeliczone na m2'!$M$2,2)</f>
        <v>3.12</v>
      </c>
      <c r="N10" s="44">
        <f>ROUND('Linie w mb szt m2'!N10*'Linie przeliczone na m2'!$N$2,2)</f>
        <v>23.88</v>
      </c>
      <c r="O10" s="44">
        <f>ROUND('Linie w mb szt m2'!O10*'Linie przeliczone na m2'!$O$2,2)</f>
        <v>28.88</v>
      </c>
      <c r="P10" s="44">
        <f>ROUND('Linie w mb szt m2'!P10*'Linie przeliczone na m2'!$P$2,2)</f>
        <v>7.26</v>
      </c>
      <c r="Q10" s="44">
        <f>ROUND('Linie w mb szt m2'!Q10*'Linie przeliczone na m2'!$Q$2,2)</f>
        <v>8.94</v>
      </c>
      <c r="R10" s="43">
        <f>ROUND('Linie w mb szt m2'!R10*'Linie przeliczone na m2'!$R$2,2)</f>
        <v>0</v>
      </c>
      <c r="S10" s="43">
        <f>ROUND('Linie w mb szt m2'!S10*'Linie przeliczone na m2'!$S$2,2)</f>
        <v>0</v>
      </c>
      <c r="T10" s="44">
        <f>ROUND('Linie w mb szt m2'!T10*'Linie przeliczone na m2'!$T$2,2)</f>
        <v>2.36</v>
      </c>
      <c r="U10" s="43">
        <f>ROUND('Linie w mb szt m2'!U10,2)</f>
        <v>0</v>
      </c>
    </row>
    <row r="11" spans="1:21" x14ac:dyDescent="0.25">
      <c r="A11" s="33">
        <v>8</v>
      </c>
      <c r="B11" s="33" t="s">
        <v>24</v>
      </c>
      <c r="C11" s="34" t="s">
        <v>2</v>
      </c>
      <c r="D11" s="44">
        <f>ROUND('Linie w mb szt m2'!D11*'Linie przeliczone na m2'!$D$2,2)</f>
        <v>26.08</v>
      </c>
      <c r="E11" s="44">
        <f>ROUND('Linie w mb szt m2'!E11*'Linie przeliczone na m2'!$E$2,2)</f>
        <v>3.36</v>
      </c>
      <c r="F11" s="44">
        <f>ROUND('Linie w mb szt m2'!F11*'Linie przeliczone na m2'!$F$2,2)</f>
        <v>1.44</v>
      </c>
      <c r="G11" s="44">
        <f>ROUND('Linie w mb szt m2'!G11*'Linie przeliczone na m2'!$G$2,2)</f>
        <v>3.36</v>
      </c>
      <c r="H11" s="44">
        <f>ROUND('Linie w mb szt m2'!H11*'Linie przeliczone na m2'!$H$2,2)</f>
        <v>6.36</v>
      </c>
      <c r="I11" s="44">
        <f>ROUND('Linie w mb szt m2'!I11*'Linie przeliczone na m2'!$I$2,2)</f>
        <v>6</v>
      </c>
      <c r="J11" s="43">
        <f>ROUND('Linie w mb szt m2'!J11*'Linie przeliczone na m2'!$J$2,2)</f>
        <v>0</v>
      </c>
      <c r="K11" s="43">
        <f>ROUND('Linie w mb szt m2'!K11*'Linie przeliczone na m2'!$K$2,2)</f>
        <v>0</v>
      </c>
      <c r="L11" s="43">
        <f>ROUND('Linie w mb szt m2'!L11*'Linie przeliczone na m2'!$L$2,2)</f>
        <v>0</v>
      </c>
      <c r="M11" s="43">
        <f>ROUND('Linie w mb szt m2'!M11*'Linie przeliczone na m2'!$M$2,2)</f>
        <v>0</v>
      </c>
      <c r="N11" s="44">
        <f>ROUND('Linie w mb szt m2'!N11*'Linie przeliczone na m2'!$N$2,2)</f>
        <v>4.08</v>
      </c>
      <c r="O11" s="44">
        <f>ROUND('Linie w mb szt m2'!O11*'Linie przeliczone na m2'!$O$2,2)</f>
        <v>1.9</v>
      </c>
      <c r="P11" s="43">
        <f>ROUND('Linie w mb szt m2'!P11*'Linie przeliczone na m2'!$P$2,2)</f>
        <v>0</v>
      </c>
      <c r="Q11" s="44">
        <f>ROUND('Linie w mb szt m2'!Q11*'Linie przeliczone na m2'!$Q$2,2)</f>
        <v>8.94</v>
      </c>
      <c r="R11" s="43">
        <f>ROUND('Linie w mb szt m2'!R11*'Linie przeliczone na m2'!$R$2,2)</f>
        <v>0</v>
      </c>
      <c r="S11" s="43">
        <f>ROUND('Linie w mb szt m2'!S11*'Linie przeliczone na m2'!$S$2,2)</f>
        <v>0</v>
      </c>
      <c r="T11" s="43">
        <f>ROUND('Linie w mb szt m2'!T11*'Linie przeliczone na m2'!$T$2,2)</f>
        <v>0</v>
      </c>
      <c r="U11" s="43">
        <f>ROUND('Linie w mb szt m2'!U11,2)</f>
        <v>0</v>
      </c>
    </row>
    <row r="12" spans="1:21" x14ac:dyDescent="0.25">
      <c r="A12" s="33">
        <v>9</v>
      </c>
      <c r="B12" s="33" t="s">
        <v>35</v>
      </c>
      <c r="C12" s="34" t="s">
        <v>2</v>
      </c>
      <c r="D12" s="43">
        <f>ROUND('Linie w mb szt m2'!D12*'Linie przeliczone na m2'!$D$2,2)</f>
        <v>0</v>
      </c>
      <c r="E12" s="43">
        <f>ROUND('Linie w mb szt m2'!E12*'Linie przeliczone na m2'!$E$2,2)</f>
        <v>0</v>
      </c>
      <c r="F12" s="43">
        <f>ROUND('Linie w mb szt m2'!F12*'Linie przeliczone na m2'!$F$2,2)</f>
        <v>0</v>
      </c>
      <c r="G12" s="44">
        <f>ROUND('Linie w mb szt m2'!G12*'Linie przeliczone na m2'!$G$2,2)</f>
        <v>4.92</v>
      </c>
      <c r="H12" s="43">
        <f>ROUND('Linie w mb szt m2'!H12*'Linie przeliczone na m2'!$H$2,2)</f>
        <v>0</v>
      </c>
      <c r="I12" s="43">
        <f>ROUND('Linie w mb szt m2'!I12*'Linie przeliczone na m2'!$I$2,2)</f>
        <v>0</v>
      </c>
      <c r="J12" s="43">
        <f>ROUND('Linie w mb szt m2'!J12*'Linie przeliczone na m2'!$J$2,2)</f>
        <v>0</v>
      </c>
      <c r="K12" s="44">
        <f>ROUND('Linie w mb szt m2'!K12*'Linie przeliczone na m2'!$K$2,2)</f>
        <v>0.54</v>
      </c>
      <c r="L12" s="44">
        <f>ROUND('Linie w mb szt m2'!L12*'Linie przeliczone na m2'!$L$2,2)</f>
        <v>114.24</v>
      </c>
      <c r="M12" s="44">
        <f>ROUND('Linie w mb szt m2'!M12*'Linie przeliczone na m2'!$M$2,2)</f>
        <v>2.16</v>
      </c>
      <c r="N12" s="44">
        <f>ROUND('Linie w mb szt m2'!N12*'Linie przeliczone na m2'!$N$2,2)</f>
        <v>9</v>
      </c>
      <c r="O12" s="44">
        <f>ROUND('Linie w mb szt m2'!O12*'Linie przeliczone na m2'!$O$2,2)</f>
        <v>3.12</v>
      </c>
      <c r="P12" s="43">
        <f>ROUND('Linie w mb szt m2'!P12*'Linie przeliczone na m2'!$P$2,2)</f>
        <v>0</v>
      </c>
      <c r="Q12" s="43">
        <f>ROUND('Linie w mb szt m2'!Q12*'Linie przeliczone na m2'!$Q$2,2)</f>
        <v>0</v>
      </c>
      <c r="R12" s="43">
        <f>ROUND('Linie w mb szt m2'!R12*'Linie przeliczone na m2'!$R$2,2)</f>
        <v>0</v>
      </c>
      <c r="S12" s="43">
        <f>ROUND('Linie w mb szt m2'!S12*'Linie przeliczone na m2'!$S$2,2)</f>
        <v>0</v>
      </c>
      <c r="T12" s="44">
        <f>ROUND('Linie w mb szt m2'!T12*'Linie przeliczone na m2'!$T$2,2)</f>
        <v>9.06</v>
      </c>
      <c r="U12" s="43">
        <f>ROUND('Linie w mb szt m2'!U12,2)</f>
        <v>0</v>
      </c>
    </row>
    <row r="13" spans="1:21" x14ac:dyDescent="0.25">
      <c r="A13" s="33">
        <v>10</v>
      </c>
      <c r="B13" s="33" t="s">
        <v>27</v>
      </c>
      <c r="C13" s="34" t="s">
        <v>3</v>
      </c>
      <c r="D13" s="43">
        <f>ROUND('Linie w mb szt m2'!D13*'Linie przeliczone na m2'!$D$2,2)</f>
        <v>0</v>
      </c>
      <c r="E13" s="44">
        <f>ROUND('Linie w mb szt m2'!E13*'Linie przeliczone na m2'!$E$2,2)</f>
        <v>2.88</v>
      </c>
      <c r="F13" s="43">
        <f>ROUND('Linie w mb szt m2'!F13*'Linie przeliczone na m2'!$F$2,2)</f>
        <v>0</v>
      </c>
      <c r="G13" s="44">
        <f>ROUND('Linie w mb szt m2'!G13*'Linie przeliczone na m2'!$G$2,2)</f>
        <v>1.8</v>
      </c>
      <c r="H13" s="43">
        <f>ROUND('Linie w mb szt m2'!H13*'Linie przeliczone na m2'!$H$2,2)</f>
        <v>0</v>
      </c>
      <c r="I13" s="44">
        <f>ROUND('Linie w mb szt m2'!I13*'Linie przeliczone na m2'!$I$2,2)</f>
        <v>4.32</v>
      </c>
      <c r="J13" s="43">
        <f>ROUND('Linie w mb szt m2'!J13*'Linie przeliczone na m2'!$J$2,2)</f>
        <v>0</v>
      </c>
      <c r="K13" s="43">
        <f>ROUND('Linie w mb szt m2'!K13*'Linie przeliczone na m2'!$K$2,2)</f>
        <v>0</v>
      </c>
      <c r="L13" s="43">
        <f>ROUND('Linie w mb szt m2'!L13*'Linie przeliczone na m2'!$L$2,2)</f>
        <v>0</v>
      </c>
      <c r="M13" s="44">
        <f>ROUND('Linie w mb szt m2'!M13*'Linie przeliczone na m2'!$M$2,2)</f>
        <v>3.6</v>
      </c>
      <c r="N13" s="44">
        <f>ROUND('Linie w mb szt m2'!N13*'Linie przeliczone na m2'!$N$2,2)</f>
        <v>6.48</v>
      </c>
      <c r="O13" s="44">
        <f>ROUND('Linie w mb szt m2'!O13*'Linie przeliczone na m2'!$O$2,2)</f>
        <v>4.37</v>
      </c>
      <c r="P13" s="43">
        <f>ROUND('Linie w mb szt m2'!P13*'Linie przeliczone na m2'!$P$2,2)</f>
        <v>0</v>
      </c>
      <c r="Q13" s="44">
        <f>ROUND('Linie w mb szt m2'!Q13*'Linie przeliczone na m2'!$Q$2,2)</f>
        <v>2.98</v>
      </c>
      <c r="R13" s="44">
        <f>ROUND('Linie w mb szt m2'!R13*'Linie przeliczone na m2'!$R$2,2)</f>
        <v>4.38</v>
      </c>
      <c r="S13" s="43">
        <f>ROUND('Linie w mb szt m2'!S13*'Linie przeliczone na m2'!$S$2,2)</f>
        <v>0</v>
      </c>
      <c r="T13" s="43">
        <f>ROUND('Linie w mb szt m2'!T13*'Linie przeliczone na m2'!$T$2,2)</f>
        <v>0</v>
      </c>
      <c r="U13" s="43">
        <f>ROUND('Linie w mb szt m2'!U13,2)</f>
        <v>0</v>
      </c>
    </row>
    <row r="14" spans="1:21" x14ac:dyDescent="0.25">
      <c r="A14" s="33">
        <v>11</v>
      </c>
      <c r="B14" s="33" t="s">
        <v>26</v>
      </c>
      <c r="C14" s="34" t="s">
        <v>3</v>
      </c>
      <c r="D14" s="43">
        <f>ROUND('Linie w mb szt m2'!D14*'Linie przeliczone na m2'!$D$2,2)</f>
        <v>0</v>
      </c>
      <c r="E14" s="44">
        <f>ROUND('Linie w mb szt m2'!E14*'Linie przeliczone na m2'!$E$2,2)</f>
        <v>12.24</v>
      </c>
      <c r="F14" s="43">
        <f>ROUND('Linie w mb szt m2'!F14*'Linie przeliczone na m2'!$F$2,2)</f>
        <v>0</v>
      </c>
      <c r="G14" s="44">
        <f>ROUND('Linie w mb szt m2'!G14*'Linie przeliczone na m2'!$G$2,2)</f>
        <v>14.52</v>
      </c>
      <c r="H14" s="43">
        <f>ROUND('Linie w mb szt m2'!H14*'Linie przeliczone na m2'!$H$2,2)</f>
        <v>0</v>
      </c>
      <c r="I14" s="44">
        <f>ROUND('Linie w mb szt m2'!I14*'Linie przeliczone na m2'!$I$2,2)</f>
        <v>11.52</v>
      </c>
      <c r="J14" s="43">
        <f>ROUND('Linie w mb szt m2'!J14*'Linie przeliczone na m2'!$J$2,2)</f>
        <v>0</v>
      </c>
      <c r="K14" s="44">
        <f>ROUND('Linie w mb szt m2'!K14*'Linie przeliczone na m2'!$K$2,2)</f>
        <v>3.24</v>
      </c>
      <c r="L14" s="44">
        <f>ROUND('Linie w mb szt m2'!L14*'Linie przeliczone na m2'!$L$2,2)</f>
        <v>104.88</v>
      </c>
      <c r="M14" s="44">
        <f>ROUND('Linie w mb szt m2'!M14*'Linie przeliczone na m2'!$M$2,2)</f>
        <v>5.52</v>
      </c>
      <c r="N14" s="44">
        <f>ROUND('Linie w mb szt m2'!N14*'Linie przeliczone na m2'!$N$2,2)</f>
        <v>5.28</v>
      </c>
      <c r="O14" s="44">
        <f>ROUND('Linie w mb szt m2'!O14*'Linie przeliczone na m2'!$O$2,2)</f>
        <v>7.22</v>
      </c>
      <c r="P14" s="43">
        <f>ROUND('Linie w mb szt m2'!P14*'Linie przeliczone na m2'!$P$2,2)</f>
        <v>0</v>
      </c>
      <c r="Q14" s="44">
        <f>ROUND('Linie w mb szt m2'!Q14*'Linie przeliczone na m2'!$Q$2,2)</f>
        <v>13.41</v>
      </c>
      <c r="R14" s="44">
        <f>ROUND('Linie w mb szt m2'!R14*'Linie przeliczone na m2'!$R$2,2)</f>
        <v>6.57</v>
      </c>
      <c r="S14" s="43">
        <f>ROUND('Linie w mb szt m2'!S14*'Linie przeliczone na m2'!$S$2,2)</f>
        <v>0</v>
      </c>
      <c r="T14" s="43">
        <f>ROUND('Linie w mb szt m2'!T14*'Linie przeliczone na m2'!$T$2,2)</f>
        <v>0</v>
      </c>
      <c r="U14" s="43">
        <f>ROUND('Linie w mb szt m2'!U14,2)</f>
        <v>0</v>
      </c>
    </row>
    <row r="15" spans="1:21" x14ac:dyDescent="0.25">
      <c r="A15" s="33">
        <v>12</v>
      </c>
      <c r="B15" s="33" t="s">
        <v>45</v>
      </c>
      <c r="C15" s="34" t="s">
        <v>3</v>
      </c>
      <c r="D15" s="43">
        <f>ROUND('Linie w mb szt m2'!D15*'Linie przeliczone na m2'!$D$2,2)</f>
        <v>0</v>
      </c>
      <c r="E15" s="44">
        <f>ROUND('Linie w mb szt m2'!E15*'Linie przeliczone na m2'!$E$2,2)</f>
        <v>3.84</v>
      </c>
      <c r="F15" s="43">
        <f>ROUND('Linie w mb szt m2'!F15*'Linie przeliczone na m2'!$F$2,2)</f>
        <v>0</v>
      </c>
      <c r="G15" s="43">
        <f>ROUND('Linie w mb szt m2'!G15*'Linie przeliczone na m2'!$G$2,2)</f>
        <v>0</v>
      </c>
      <c r="H15" s="43">
        <f>ROUND('Linie w mb szt m2'!H15*'Linie przeliczone na m2'!$H$2,2)</f>
        <v>0</v>
      </c>
      <c r="I15" s="44">
        <f>ROUND('Linie w mb szt m2'!I15*'Linie przeliczone na m2'!$I$2,2)</f>
        <v>11.04</v>
      </c>
      <c r="J15" s="43">
        <f>ROUND('Linie w mb szt m2'!J15*'Linie przeliczone na m2'!$J$2,2)</f>
        <v>0</v>
      </c>
      <c r="K15" s="43">
        <f>ROUND('Linie w mb szt m2'!K15*'Linie przeliczone na m2'!$K$2,2)</f>
        <v>0</v>
      </c>
      <c r="L15" s="43">
        <f>ROUND('Linie w mb szt m2'!L15*'Linie przeliczone na m2'!$L$2,2)</f>
        <v>0</v>
      </c>
      <c r="M15" s="43">
        <f>ROUND('Linie w mb szt m2'!M15*'Linie przeliczone na m2'!$M$2,2)</f>
        <v>0</v>
      </c>
      <c r="N15" s="44">
        <f>ROUND('Linie w mb szt m2'!N15*'Linie przeliczone na m2'!$N$2,2)</f>
        <v>8.4</v>
      </c>
      <c r="O15" s="44">
        <f>ROUND('Linie w mb szt m2'!O15*'Linie przeliczone na m2'!$O$2,2)</f>
        <v>7.41</v>
      </c>
      <c r="P15" s="43">
        <f>ROUND('Linie w mb szt m2'!P15*'Linie przeliczone na m2'!$P$2,2)</f>
        <v>0</v>
      </c>
      <c r="Q15" s="44">
        <f>ROUND('Linie w mb szt m2'!Q15*'Linie przeliczone na m2'!$Q$2,2)</f>
        <v>4.47</v>
      </c>
      <c r="R15" s="44">
        <f>ROUND('Linie w mb szt m2'!R15*'Linie przeliczone na m2'!$R$2,2)</f>
        <v>6.57</v>
      </c>
      <c r="S15" s="43">
        <f>ROUND('Linie w mb szt m2'!S15*'Linie przeliczone na m2'!$S$2,2)</f>
        <v>0</v>
      </c>
      <c r="T15" s="44">
        <f>ROUND('Linie w mb szt m2'!T15*'Linie przeliczone na m2'!$T$2,2)</f>
        <v>2.4900000000000002</v>
      </c>
      <c r="U15" s="43">
        <f>ROUND('Linie w mb szt m2'!U15,2)</f>
        <v>0</v>
      </c>
    </row>
    <row r="16" spans="1:21" x14ac:dyDescent="0.25">
      <c r="A16" s="33">
        <v>13</v>
      </c>
      <c r="B16" s="33" t="s">
        <v>36</v>
      </c>
      <c r="C16" s="34" t="s">
        <v>3</v>
      </c>
      <c r="D16" s="43">
        <f>ROUND('Linie w mb szt m2'!D16*'Linie przeliczone na m2'!$D$2,2)</f>
        <v>0</v>
      </c>
      <c r="E16" s="44">
        <f>ROUND('Linie w mb szt m2'!E16*'Linie przeliczone na m2'!$E$2,2)</f>
        <v>5.76</v>
      </c>
      <c r="F16" s="43">
        <f>ROUND('Linie w mb szt m2'!F16*'Linie przeliczone na m2'!$F$2,2)</f>
        <v>0</v>
      </c>
      <c r="G16" s="44">
        <f>ROUND('Linie w mb szt m2'!G16*'Linie przeliczone na m2'!$G$2,2)</f>
        <v>7.2</v>
      </c>
      <c r="H16" s="43">
        <f>ROUND('Linie w mb szt m2'!H16*'Linie przeliczone na m2'!$H$2,2)</f>
        <v>0</v>
      </c>
      <c r="I16" s="44">
        <f>ROUND('Linie w mb szt m2'!I16*'Linie przeliczone na m2'!$I$2,2)</f>
        <v>3.72</v>
      </c>
      <c r="J16" s="43">
        <f>ROUND('Linie w mb szt m2'!J16*'Linie przeliczone na m2'!$J$2,2)</f>
        <v>0</v>
      </c>
      <c r="K16" s="44">
        <f>ROUND('Linie w mb szt m2'!K16*'Linie przeliczone na m2'!$K$2,2)</f>
        <v>2.52</v>
      </c>
      <c r="L16" s="44">
        <f>ROUND('Linie w mb szt m2'!L16*'Linie przeliczone na m2'!$L$2,2)</f>
        <v>94.2</v>
      </c>
      <c r="M16" s="43">
        <f>ROUND('Linie w mb szt m2'!M16*'Linie przeliczone na m2'!$M$2,2)</f>
        <v>0</v>
      </c>
      <c r="N16" s="44">
        <f>ROUND('Linie w mb szt m2'!N16*'Linie przeliczone na m2'!$N$2,2)</f>
        <v>2.88</v>
      </c>
      <c r="O16" s="44">
        <f>ROUND('Linie w mb szt m2'!O16*'Linie przeliczone na m2'!$O$2,2)</f>
        <v>3.34</v>
      </c>
      <c r="P16" s="44">
        <f>ROUND('Linie w mb szt m2'!P16*'Linie przeliczone na m2'!$P$2,2)</f>
        <v>2.42</v>
      </c>
      <c r="Q16" s="44">
        <f>ROUND('Linie w mb szt m2'!Q16*'Linie przeliczone na m2'!$Q$2,2)</f>
        <v>2.98</v>
      </c>
      <c r="R16" s="43">
        <f>ROUND('Linie w mb szt m2'!R16*'Linie przeliczone na m2'!$R$2,2)</f>
        <v>0</v>
      </c>
      <c r="S16" s="43">
        <f>ROUND('Linie w mb szt m2'!S16*'Linie przeliczone na m2'!$S$2,2)</f>
        <v>0</v>
      </c>
      <c r="T16" s="43">
        <f>ROUND('Linie w mb szt m2'!T16*'Linie przeliczone na m2'!$T$2,2)</f>
        <v>0</v>
      </c>
      <c r="U16" s="43">
        <f>ROUND('Linie w mb szt m2'!U16,2)</f>
        <v>0</v>
      </c>
    </row>
    <row r="17" spans="1:21" x14ac:dyDescent="0.25">
      <c r="A17" s="33">
        <v>14</v>
      </c>
      <c r="B17" s="33" t="s">
        <v>37</v>
      </c>
      <c r="C17" s="34" t="s">
        <v>2</v>
      </c>
      <c r="D17" s="44">
        <f>ROUND('Linie w mb szt m2'!D17*'Linie przeliczone na m2'!$D$2,2)</f>
        <v>6.48</v>
      </c>
      <c r="E17" s="44">
        <f>ROUND('Linie w mb szt m2'!E17*'Linie przeliczone na m2'!$E$2,2)</f>
        <v>12.72</v>
      </c>
      <c r="F17" s="43">
        <f>ROUND('Linie w mb szt m2'!F17*'Linie przeliczone na m2'!$F$2,2)</f>
        <v>0</v>
      </c>
      <c r="G17" s="43">
        <f>ROUND('Linie w mb szt m2'!G17*'Linie przeliczone na m2'!$G$2,2)</f>
        <v>0</v>
      </c>
      <c r="H17" s="43">
        <f>ROUND('Linie w mb szt m2'!H17*'Linie przeliczone na m2'!$H$2,2)</f>
        <v>0</v>
      </c>
      <c r="I17" s="44">
        <f>ROUND('Linie w mb szt m2'!I17*'Linie przeliczone na m2'!$I$2,2)</f>
        <v>10.56</v>
      </c>
      <c r="J17" s="43">
        <f>ROUND('Linie w mb szt m2'!J17*'Linie przeliczone na m2'!$J$2,2)</f>
        <v>0</v>
      </c>
      <c r="K17" s="43">
        <f>ROUND('Linie w mb szt m2'!K17*'Linie przeliczone na m2'!$K$2,2)</f>
        <v>0</v>
      </c>
      <c r="L17" s="44">
        <f>ROUND('Linie w mb szt m2'!L17*'Linie przeliczone na m2'!$L$2,2)</f>
        <v>46.56</v>
      </c>
      <c r="M17" s="43">
        <f>ROUND('Linie w mb szt m2'!M17*'Linie przeliczone na m2'!$M$2,2)</f>
        <v>0</v>
      </c>
      <c r="N17" s="44">
        <f>ROUND('Linie w mb szt m2'!N17*'Linie przeliczone na m2'!$N$2,2)</f>
        <v>26.4</v>
      </c>
      <c r="O17" s="44">
        <f>ROUND('Linie w mb szt m2'!O17*'Linie przeliczone na m2'!$O$2,2)</f>
        <v>22.65</v>
      </c>
      <c r="P17" s="44">
        <f>ROUND('Linie w mb szt m2'!P17*'Linie przeliczone na m2'!$P$2,2)</f>
        <v>4.84</v>
      </c>
      <c r="Q17" s="44">
        <f>ROUND('Linie w mb szt m2'!Q17*'Linie przeliczone na m2'!$Q$2,2)</f>
        <v>5.96</v>
      </c>
      <c r="R17" s="43">
        <f>ROUND('Linie w mb szt m2'!R17*'Linie przeliczone na m2'!$R$2,2)</f>
        <v>0</v>
      </c>
      <c r="S17" s="44">
        <f>ROUND('Linie w mb szt m2'!S17*'Linie przeliczone na m2'!$S$2,2)</f>
        <v>12.45</v>
      </c>
      <c r="T17" s="43">
        <f>ROUND('Linie w mb szt m2'!T17*'Linie przeliczone na m2'!$T$2,2)</f>
        <v>0</v>
      </c>
      <c r="U17" s="43">
        <f>ROUND('Linie w mb szt m2'!U17,2)</f>
        <v>0</v>
      </c>
    </row>
    <row r="18" spans="1:21" x14ac:dyDescent="0.25">
      <c r="A18" s="33">
        <v>15</v>
      </c>
      <c r="B18" s="33" t="s">
        <v>38</v>
      </c>
      <c r="C18" s="34" t="s">
        <v>3</v>
      </c>
      <c r="D18" s="43">
        <f>ROUND('Linie w mb szt m2'!D18*'Linie przeliczone na m2'!$D$2,2)</f>
        <v>0</v>
      </c>
      <c r="E18" s="43">
        <f>ROUND('Linie w mb szt m2'!E18*'Linie przeliczone na m2'!$E$2,2)</f>
        <v>0</v>
      </c>
      <c r="F18" s="43">
        <f>ROUND('Linie w mb szt m2'!F18*'Linie przeliczone na m2'!$F$2,2)</f>
        <v>0</v>
      </c>
      <c r="G18" s="43">
        <f>ROUND('Linie w mb szt m2'!G18*'Linie przeliczone na m2'!$G$2,2)</f>
        <v>0</v>
      </c>
      <c r="H18" s="43">
        <f>ROUND('Linie w mb szt m2'!H18*'Linie przeliczone na m2'!$H$2,2)</f>
        <v>0</v>
      </c>
      <c r="I18" s="43">
        <f>ROUND('Linie w mb szt m2'!I18*'Linie przeliczone na m2'!$I$2,2)</f>
        <v>0</v>
      </c>
      <c r="J18" s="43">
        <f>ROUND('Linie w mb szt m2'!J18*'Linie przeliczone na m2'!$J$2,2)</f>
        <v>0</v>
      </c>
      <c r="K18" s="43">
        <f>ROUND('Linie w mb szt m2'!K18*'Linie przeliczone na m2'!$K$2,2)</f>
        <v>0</v>
      </c>
      <c r="L18" s="43">
        <f>ROUND('Linie w mb szt m2'!L18*'Linie przeliczone na m2'!$L$2,2)</f>
        <v>0</v>
      </c>
      <c r="M18" s="44">
        <f>ROUND('Linie w mb szt m2'!M18*'Linie przeliczone na m2'!$M$2,2)</f>
        <v>86.16</v>
      </c>
      <c r="N18" s="43">
        <f>ROUND('Linie w mb szt m2'!N18*'Linie przeliczone na m2'!$N$2,2)</f>
        <v>0</v>
      </c>
      <c r="O18" s="43">
        <f>ROUND('Linie w mb szt m2'!O18*'Linie przeliczone na m2'!$O$2,2)</f>
        <v>0</v>
      </c>
      <c r="P18" s="43">
        <f>ROUND('Linie w mb szt m2'!P18*'Linie przeliczone na m2'!$P$2,2)</f>
        <v>0</v>
      </c>
      <c r="Q18" s="43">
        <f>ROUND('Linie w mb szt m2'!Q18*'Linie przeliczone na m2'!$Q$2,2)</f>
        <v>0</v>
      </c>
      <c r="R18" s="43">
        <f>ROUND('Linie w mb szt m2'!R18*'Linie przeliczone na m2'!$R$2,2)</f>
        <v>0</v>
      </c>
      <c r="S18" s="43">
        <f>ROUND('Linie w mb szt m2'!S18*'Linie przeliczone na m2'!$S$2,2)</f>
        <v>0</v>
      </c>
      <c r="T18" s="43">
        <f>ROUND('Linie w mb szt m2'!T18*'Linie przeliczone na m2'!$T$2,2)</f>
        <v>0</v>
      </c>
      <c r="U18" s="43">
        <f>ROUND('Linie w mb szt m2'!U18,2)</f>
        <v>0</v>
      </c>
    </row>
    <row r="19" spans="1:21" x14ac:dyDescent="0.25">
      <c r="A19" s="33">
        <v>16</v>
      </c>
      <c r="B19" s="33" t="s">
        <v>39</v>
      </c>
      <c r="C19" s="34" t="s">
        <v>2</v>
      </c>
      <c r="D19" s="43">
        <f>ROUND('Linie w mb szt m2'!D19*'Linie przeliczone na m2'!$D$2,2)</f>
        <v>0</v>
      </c>
      <c r="E19" s="43">
        <f>ROUND('Linie w mb szt m2'!E19*'Linie przeliczone na m2'!$E$2,2)</f>
        <v>0</v>
      </c>
      <c r="F19" s="43">
        <f>ROUND('Linie w mb szt m2'!F19*'Linie przeliczone na m2'!$F$2,2)</f>
        <v>0</v>
      </c>
      <c r="G19" s="44">
        <f>ROUND('Linie w mb szt m2'!G19*'Linie przeliczone na m2'!$G$2,2)</f>
        <v>4.8</v>
      </c>
      <c r="H19" s="43">
        <f>ROUND('Linie w mb szt m2'!H19*'Linie przeliczone na m2'!$H$2,2)</f>
        <v>0</v>
      </c>
      <c r="I19" s="43">
        <f>ROUND('Linie w mb szt m2'!I19*'Linie przeliczone na m2'!$I$2,2)</f>
        <v>0</v>
      </c>
      <c r="J19" s="43">
        <f>ROUND('Linie w mb szt m2'!J19*'Linie przeliczone na m2'!$J$2,2)</f>
        <v>0</v>
      </c>
      <c r="K19" s="44">
        <f>ROUND('Linie w mb szt m2'!K19*'Linie przeliczone na m2'!$K$2,2)</f>
        <v>7.02</v>
      </c>
      <c r="L19" s="44">
        <f>ROUND('Linie w mb szt m2'!L19*'Linie przeliczone na m2'!$L$2,2)</f>
        <v>74.28</v>
      </c>
      <c r="M19" s="44">
        <f>ROUND('Linie w mb szt m2'!M19*'Linie przeliczone na m2'!$M$2,2)</f>
        <v>4.8</v>
      </c>
      <c r="N19" s="43">
        <f>ROUND('Linie w mb szt m2'!N19*'Linie przeliczone na m2'!$N$2,2)</f>
        <v>0</v>
      </c>
      <c r="O19" s="43">
        <f>ROUND('Linie w mb szt m2'!O19*'Linie przeliczone na m2'!$O$2,2)</f>
        <v>0</v>
      </c>
      <c r="P19" s="43">
        <f>ROUND('Linie w mb szt m2'!P19*'Linie przeliczone na m2'!$P$2,2)</f>
        <v>0</v>
      </c>
      <c r="Q19" s="43">
        <f>ROUND('Linie w mb szt m2'!Q19*'Linie przeliczone na m2'!$Q$2,2)</f>
        <v>0</v>
      </c>
      <c r="R19" s="43">
        <f>ROUND('Linie w mb szt m2'!R19*'Linie przeliczone na m2'!$R$2,2)</f>
        <v>0</v>
      </c>
      <c r="S19" s="43">
        <f>ROUND('Linie w mb szt m2'!S19*'Linie przeliczone na m2'!$S$2,2)</f>
        <v>0</v>
      </c>
      <c r="T19" s="44">
        <f>ROUND('Linie w mb szt m2'!T19*'Linie przeliczone na m2'!$T$2,2)</f>
        <v>1.97</v>
      </c>
      <c r="U19" s="43">
        <f>ROUND('Linie w mb szt m2'!U19,2)</f>
        <v>0</v>
      </c>
    </row>
    <row r="20" spans="1:21" x14ac:dyDescent="0.25">
      <c r="A20" s="33">
        <v>17</v>
      </c>
      <c r="B20" s="33" t="s">
        <v>40</v>
      </c>
      <c r="C20" s="34" t="s">
        <v>2</v>
      </c>
      <c r="D20" s="43">
        <f>ROUND('Linie w mb szt m2'!D20*'Linie przeliczone na m2'!$D$2,2)</f>
        <v>0</v>
      </c>
      <c r="E20" s="43">
        <f>ROUND('Linie w mb szt m2'!E20*'Linie przeliczone na m2'!$E$2,2)</f>
        <v>0</v>
      </c>
      <c r="F20" s="43">
        <f>ROUND('Linie w mb szt m2'!F20*'Linie przeliczone na m2'!$F$2,2)</f>
        <v>0</v>
      </c>
      <c r="G20" s="44">
        <f>ROUND('Linie w mb szt m2'!G20*'Linie przeliczone na m2'!$G$2,2)</f>
        <v>4.4400000000000004</v>
      </c>
      <c r="H20" s="43">
        <f>ROUND('Linie w mb szt m2'!H20*'Linie przeliczone na m2'!$H$2,2)</f>
        <v>0</v>
      </c>
      <c r="I20" s="43">
        <f>ROUND('Linie w mb szt m2'!I20*'Linie przeliczone na m2'!$I$2,2)</f>
        <v>0</v>
      </c>
      <c r="J20" s="43">
        <f>ROUND('Linie w mb szt m2'!J20*'Linie przeliczone na m2'!$J$2,2)</f>
        <v>0</v>
      </c>
      <c r="K20" s="44">
        <f>ROUND('Linie w mb szt m2'!K20*'Linie przeliczone na m2'!$K$2,2)</f>
        <v>7.74</v>
      </c>
      <c r="L20" s="44">
        <f>ROUND('Linie w mb szt m2'!L20*'Linie przeliczone na m2'!$L$2,2)</f>
        <v>48.48</v>
      </c>
      <c r="M20" s="44">
        <f>ROUND('Linie w mb szt m2'!M20*'Linie przeliczone na m2'!$M$2,2)</f>
        <v>1.2</v>
      </c>
      <c r="N20" s="43">
        <f>ROUND('Linie w mb szt m2'!N20*'Linie przeliczone na m2'!$N$2,2)</f>
        <v>0</v>
      </c>
      <c r="O20" s="43">
        <f>ROUND('Linie w mb szt m2'!O20*'Linie przeliczone na m2'!$O$2,2)</f>
        <v>0</v>
      </c>
      <c r="P20" s="43">
        <f>ROUND('Linie w mb szt m2'!P20*'Linie przeliczone na m2'!$P$2,2)</f>
        <v>0</v>
      </c>
      <c r="Q20" s="43">
        <f>ROUND('Linie w mb szt m2'!Q20*'Linie przeliczone na m2'!$Q$2,2)</f>
        <v>0</v>
      </c>
      <c r="R20" s="43">
        <f>ROUND('Linie w mb szt m2'!R20*'Linie przeliczone na m2'!$R$2,2)</f>
        <v>0</v>
      </c>
      <c r="S20" s="43">
        <f>ROUND('Linie w mb szt m2'!S20*'Linie przeliczone na m2'!$S$2,2)</f>
        <v>0</v>
      </c>
      <c r="T20" s="44">
        <f>ROUND('Linie w mb szt m2'!T20*'Linie przeliczone na m2'!$T$2,2)</f>
        <v>3.94</v>
      </c>
      <c r="U20" s="43">
        <f>ROUND('Linie w mb szt m2'!U20,2)</f>
        <v>0</v>
      </c>
    </row>
    <row r="21" spans="1:21" x14ac:dyDescent="0.25">
      <c r="A21" s="33">
        <v>18</v>
      </c>
      <c r="B21" s="33" t="s">
        <v>42</v>
      </c>
      <c r="C21" s="34" t="s">
        <v>8</v>
      </c>
      <c r="D21" s="43">
        <f>ROUND('Linie w mb szt m2'!D21*'Linie przeliczone na m2'!$D$2,2)</f>
        <v>0</v>
      </c>
      <c r="E21" s="43">
        <f>ROUND('Linie w mb szt m2'!E21*'Linie przeliczone na m2'!$E$2,2)</f>
        <v>0</v>
      </c>
      <c r="F21" s="43">
        <f>ROUND('Linie w mb szt m2'!F21*'Linie przeliczone na m2'!$F$2,2)</f>
        <v>0</v>
      </c>
      <c r="G21" s="43">
        <f>ROUND('Linie w mb szt m2'!G21*'Linie przeliczone na m2'!$G$2,2)</f>
        <v>0</v>
      </c>
      <c r="H21" s="43">
        <f>ROUND('Linie w mb szt m2'!H21*'Linie przeliczone na m2'!$H$2,2)</f>
        <v>0</v>
      </c>
      <c r="I21" s="43">
        <f>ROUND('Linie w mb szt m2'!I21*'Linie przeliczone na m2'!$I$2,2)</f>
        <v>0</v>
      </c>
      <c r="J21" s="43">
        <f>ROUND('Linie w mb szt m2'!J21*'Linie przeliczone na m2'!$J$2,2)</f>
        <v>0</v>
      </c>
      <c r="K21" s="43">
        <f>ROUND('Linie w mb szt m2'!K21*'Linie przeliczone na m2'!$K$2,2)</f>
        <v>0</v>
      </c>
      <c r="L21" s="43">
        <f>ROUND('Linie w mb szt m2'!L21*'Linie przeliczone na m2'!$L$2,2)</f>
        <v>0</v>
      </c>
      <c r="M21" s="44">
        <f>ROUND('Linie w mb szt m2'!M21*'Linie przeliczone na m2'!$M$2,2)</f>
        <v>3.6</v>
      </c>
      <c r="N21" s="44">
        <f>ROUND('Linie w mb szt m2'!N21*'Linie przeliczone na m2'!$N$2,2)</f>
        <v>51.36</v>
      </c>
      <c r="O21" s="44">
        <f>ROUND('Linie w mb szt m2'!O21*'Linie przeliczone na m2'!$O$2,2)</f>
        <v>12.65</v>
      </c>
      <c r="P21" s="43">
        <f>ROUND('Linie w mb szt m2'!P21*'Linie przeliczone na m2'!$P$2,2)</f>
        <v>0</v>
      </c>
      <c r="Q21" s="43">
        <f>ROUND('Linie w mb szt m2'!Q21*'Linie przeliczone na m2'!$Q$2,2)</f>
        <v>0</v>
      </c>
      <c r="R21" s="43">
        <f>ROUND('Linie w mb szt m2'!R21*'Linie przeliczone na m2'!$R$2,2)</f>
        <v>0</v>
      </c>
      <c r="S21" s="43">
        <f>ROUND('Linie w mb szt m2'!S21*'Linie przeliczone na m2'!$S$2,2)</f>
        <v>0</v>
      </c>
      <c r="T21" s="44">
        <f>ROUND('Linie w mb szt m2'!T21*'Linie przeliczone na m2'!$T$2,2)</f>
        <v>5.12</v>
      </c>
      <c r="U21" s="43">
        <f>ROUND('Linie w mb szt m2'!U21,2)</f>
        <v>0</v>
      </c>
    </row>
    <row r="22" spans="1:21" x14ac:dyDescent="0.25">
      <c r="A22" s="33">
        <v>19</v>
      </c>
      <c r="B22" s="33" t="s">
        <v>41</v>
      </c>
      <c r="C22" s="34" t="s">
        <v>8</v>
      </c>
      <c r="D22" s="43">
        <f>ROUND('Linie w mb szt m2'!D22*'Linie przeliczone na m2'!$D$2,2)</f>
        <v>0</v>
      </c>
      <c r="E22" s="43">
        <f>ROUND('Linie w mb szt m2'!E22*'Linie przeliczone na m2'!$E$2,2)</f>
        <v>0</v>
      </c>
      <c r="F22" s="43">
        <f>ROUND('Linie w mb szt m2'!F22*'Linie przeliczone na m2'!$F$2,2)</f>
        <v>0</v>
      </c>
      <c r="G22" s="44">
        <f>ROUND('Linie w mb szt m2'!G22*'Linie przeliczone na m2'!$G$2,2)</f>
        <v>37.92</v>
      </c>
      <c r="H22" s="43">
        <f>ROUND('Linie w mb szt m2'!H22*'Linie przeliczone na m2'!$H$2,2)</f>
        <v>0</v>
      </c>
      <c r="I22" s="43">
        <f>ROUND('Linie w mb szt m2'!I22*'Linie przeliczone na m2'!$I$2,2)</f>
        <v>0</v>
      </c>
      <c r="J22" s="43">
        <f>ROUND('Linie w mb szt m2'!J22*'Linie przeliczone na m2'!$J$2,2)</f>
        <v>0</v>
      </c>
      <c r="K22" s="44">
        <f>ROUND('Linie w mb szt m2'!K22*'Linie przeliczone na m2'!$K$2,2)</f>
        <v>3.24</v>
      </c>
      <c r="L22" s="44">
        <f>ROUND('Linie w mb szt m2'!L22*'Linie przeliczone na m2'!$L$2,2)</f>
        <v>189.6</v>
      </c>
      <c r="M22" s="44">
        <f>ROUND('Linie w mb szt m2'!M22*'Linie przeliczone na m2'!$M$2,2)</f>
        <v>4.08</v>
      </c>
      <c r="N22" s="44">
        <f>ROUND('Linie w mb szt m2'!N22*'Linie przeliczone na m2'!$N$2,2)</f>
        <v>8.8800000000000008</v>
      </c>
      <c r="O22" s="44">
        <f>ROUND('Linie w mb szt m2'!O22*'Linie przeliczone na m2'!$O$2,2)</f>
        <v>4.5599999999999996</v>
      </c>
      <c r="P22" s="43">
        <f>ROUND('Linie w mb szt m2'!P22*'Linie przeliczone na m2'!$P$2,2)</f>
        <v>0</v>
      </c>
      <c r="Q22" s="43">
        <f>ROUND('Linie w mb szt m2'!Q22*'Linie przeliczone na m2'!$Q$2,2)</f>
        <v>0</v>
      </c>
      <c r="R22" s="43">
        <f>ROUND('Linie w mb szt m2'!R22*'Linie przeliczone na m2'!$R$2,2)</f>
        <v>0</v>
      </c>
      <c r="S22" s="43">
        <f>ROUND('Linie w mb szt m2'!S22*'Linie przeliczone na m2'!$S$2,2)</f>
        <v>0</v>
      </c>
      <c r="T22" s="43">
        <f>ROUND('Linie w mb szt m2'!T22*'Linie przeliczone na m2'!$T$2,2)</f>
        <v>0</v>
      </c>
      <c r="U22" s="43">
        <f>ROUND('Linie w mb szt m2'!U22,2)</f>
        <v>0</v>
      </c>
    </row>
    <row r="23" spans="1:21" x14ac:dyDescent="0.25">
      <c r="A23" s="33">
        <v>20</v>
      </c>
      <c r="B23" s="33" t="s">
        <v>43</v>
      </c>
      <c r="C23" s="34" t="s">
        <v>8</v>
      </c>
      <c r="D23" s="43">
        <f>ROUND('Linie w mb szt m2'!D23*'Linie przeliczone na m2'!$D$2,2)</f>
        <v>0</v>
      </c>
      <c r="E23" s="44">
        <f>ROUND('Linie w mb szt m2'!E23*'Linie przeliczone na m2'!$E$2,2)</f>
        <v>44.16</v>
      </c>
      <c r="F23" s="43">
        <f>ROUND('Linie w mb szt m2'!F23*'Linie przeliczone na m2'!$F$2,2)</f>
        <v>0</v>
      </c>
      <c r="G23" s="44">
        <f>ROUND('Linie w mb szt m2'!G23*'Linie przeliczone na m2'!$G$2,2)</f>
        <v>15.36</v>
      </c>
      <c r="H23" s="43">
        <f>ROUND('Linie w mb szt m2'!H23*'Linie przeliczone na m2'!$H$2,2)</f>
        <v>0</v>
      </c>
      <c r="I23" s="44">
        <f>ROUND('Linie w mb szt m2'!I23*'Linie przeliczone na m2'!$I$2,2)</f>
        <v>12.24</v>
      </c>
      <c r="J23" s="43">
        <f>ROUND('Linie w mb szt m2'!J23*'Linie przeliczone na m2'!$J$2,2)</f>
        <v>0</v>
      </c>
      <c r="K23" s="43">
        <f>ROUND('Linie w mb szt m2'!K23*'Linie przeliczone na m2'!$K$2,2)</f>
        <v>0</v>
      </c>
      <c r="L23" s="44">
        <f>ROUND('Linie w mb szt m2'!L23*'Linie przeliczone na m2'!$L$2,2)</f>
        <v>205.08</v>
      </c>
      <c r="M23" s="43">
        <f>ROUND('Linie w mb szt m2'!M23*'Linie przeliczone na m2'!$M$2,2)</f>
        <v>0</v>
      </c>
      <c r="N23" s="44">
        <f>ROUND('Linie w mb szt m2'!N23*'Linie przeliczone na m2'!$N$2,2)</f>
        <v>5.04</v>
      </c>
      <c r="O23" s="44">
        <f>ROUND('Linie w mb szt m2'!O23*'Linie przeliczone na m2'!$O$2,2)</f>
        <v>2.2799999999999998</v>
      </c>
      <c r="P23" s="43">
        <f>ROUND('Linie w mb szt m2'!P23*'Linie przeliczone na m2'!$P$2,2)</f>
        <v>0</v>
      </c>
      <c r="Q23" s="43">
        <f>ROUND('Linie w mb szt m2'!Q23*'Linie przeliczone na m2'!$Q$2,2)</f>
        <v>0</v>
      </c>
      <c r="R23" s="43">
        <f>ROUND('Linie w mb szt m2'!R23*'Linie przeliczone na m2'!$R$2,2)</f>
        <v>0</v>
      </c>
      <c r="S23" s="43">
        <f>ROUND('Linie w mb szt m2'!S23*'Linie przeliczone na m2'!$S$2,2)</f>
        <v>0</v>
      </c>
      <c r="T23" s="44">
        <f>ROUND('Linie w mb szt m2'!T23*'Linie przeliczone na m2'!$T$2,2)</f>
        <v>2.4900000000000002</v>
      </c>
      <c r="U23" s="43">
        <f>ROUND('Linie w mb szt m2'!U23,2)</f>
        <v>0</v>
      </c>
    </row>
    <row r="24" spans="1:21" x14ac:dyDescent="0.25">
      <c r="A24" s="33">
        <v>21</v>
      </c>
      <c r="B24" s="33" t="s">
        <v>47</v>
      </c>
      <c r="C24" s="34" t="s">
        <v>8</v>
      </c>
      <c r="D24" s="43">
        <f>ROUND('Linie w mb szt m2'!D24*'Linie przeliczone na m2'!$D$2,2)</f>
        <v>0</v>
      </c>
      <c r="E24" s="43">
        <f>ROUND('Linie w mb szt m2'!E24*'Linie przeliczone na m2'!$E$2,2)</f>
        <v>0</v>
      </c>
      <c r="F24" s="43">
        <f>ROUND('Linie w mb szt m2'!F24*'Linie przeliczone na m2'!$F$2,2)</f>
        <v>0</v>
      </c>
      <c r="G24" s="44">
        <f>ROUND('Linie w mb szt m2'!G24*'Linie przeliczone na m2'!$G$2,2)</f>
        <v>8.4</v>
      </c>
      <c r="H24" s="43">
        <f>ROUND('Linie w mb szt m2'!H24*'Linie przeliczone na m2'!$H$2,2)</f>
        <v>0</v>
      </c>
      <c r="I24" s="43">
        <f>ROUND('Linie w mb szt m2'!I24*'Linie przeliczone na m2'!$I$2,2)</f>
        <v>0</v>
      </c>
      <c r="J24" s="43">
        <f>ROUND('Linie w mb szt m2'!J24*'Linie przeliczone na m2'!$J$2,2)</f>
        <v>0</v>
      </c>
      <c r="K24" s="43">
        <f>ROUND('Linie w mb szt m2'!K24*'Linie przeliczone na m2'!$K$2,2)</f>
        <v>0</v>
      </c>
      <c r="L24" s="44">
        <f>ROUND('Linie w mb szt m2'!L24*'Linie przeliczone na m2'!$L$2,2)</f>
        <v>70.44</v>
      </c>
      <c r="M24" s="44">
        <f>ROUND('Linie w mb szt m2'!M24*'Linie przeliczone na m2'!$M$2,2)</f>
        <v>4.32</v>
      </c>
      <c r="N24" s="44">
        <f>ROUND('Linie w mb szt m2'!N24*'Linie przeliczone na m2'!$N$2,2)</f>
        <v>9</v>
      </c>
      <c r="O24" s="43">
        <f>ROUND('Linie w mb szt m2'!O24*'Linie przeliczone na m2'!$O$2,2)</f>
        <v>0</v>
      </c>
      <c r="P24" s="43">
        <f>ROUND('Linie w mb szt m2'!P24*'Linie przeliczone na m2'!$P$2,2)</f>
        <v>0</v>
      </c>
      <c r="Q24" s="43">
        <f>ROUND('Linie w mb szt m2'!Q24*'Linie przeliczone na m2'!$Q$2,2)</f>
        <v>0</v>
      </c>
      <c r="R24" s="43">
        <f>ROUND('Linie w mb szt m2'!R24*'Linie przeliczone na m2'!$R$2,2)</f>
        <v>0</v>
      </c>
      <c r="S24" s="43">
        <f>ROUND('Linie w mb szt m2'!S24*'Linie przeliczone na m2'!$S$2,2)</f>
        <v>0</v>
      </c>
      <c r="T24" s="43">
        <f>ROUND('Linie w mb szt m2'!T24*'Linie przeliczone na m2'!$T$2,2)</f>
        <v>0</v>
      </c>
      <c r="U24" s="43">
        <f>ROUND('Linie w mb szt m2'!U24,2)</f>
        <v>0</v>
      </c>
    </row>
    <row r="25" spans="1:21" x14ac:dyDescent="0.25">
      <c r="A25" s="33">
        <v>22</v>
      </c>
      <c r="B25" s="33" t="s">
        <v>46</v>
      </c>
      <c r="C25" s="34" t="s">
        <v>8</v>
      </c>
      <c r="D25" s="44">
        <f>ROUND('Linie w mb szt m2'!D25*'Linie przeliczone na m2'!$D$2,2)</f>
        <v>21.76</v>
      </c>
      <c r="E25" s="44">
        <f>ROUND('Linie w mb szt m2'!E25*'Linie przeliczone na m2'!$E$2,2)</f>
        <v>35.28</v>
      </c>
      <c r="F25" s="44">
        <f>ROUND('Linie w mb szt m2'!F25*'Linie przeliczone na m2'!$F$2,2)</f>
        <v>1.5</v>
      </c>
      <c r="G25" s="44">
        <f>ROUND('Linie w mb szt m2'!G25*'Linie przeliczone na m2'!$G$2,2)</f>
        <v>9.1199999999999992</v>
      </c>
      <c r="H25" s="44">
        <f>ROUND('Linie w mb szt m2'!H25*'Linie przeliczone na m2'!$H$2,2)</f>
        <v>13.86</v>
      </c>
      <c r="I25" s="44">
        <f>ROUND('Linie w mb szt m2'!I25*'Linie przeliczone na m2'!$I$2,2)</f>
        <v>26.16</v>
      </c>
      <c r="J25" s="43">
        <f>ROUND('Linie w mb szt m2'!J25*'Linie przeliczone na m2'!$J$2,2)</f>
        <v>0</v>
      </c>
      <c r="K25" s="43">
        <f>ROUND('Linie w mb szt m2'!K25*'Linie przeliczone na m2'!$K$2,2)</f>
        <v>0</v>
      </c>
      <c r="L25" s="44">
        <f>ROUND('Linie w mb szt m2'!L25*'Linie przeliczone na m2'!$L$2,2)</f>
        <v>11.88</v>
      </c>
      <c r="M25" s="44">
        <f>ROUND('Linie w mb szt m2'!M25*'Linie przeliczone na m2'!$M$2,2)</f>
        <v>3.72</v>
      </c>
      <c r="N25" s="44">
        <f>ROUND('Linie w mb szt m2'!N25*'Linie przeliczone na m2'!$N$2,2)</f>
        <v>271.92</v>
      </c>
      <c r="O25" s="44">
        <f>ROUND('Linie w mb szt m2'!O25*'Linie przeliczone na m2'!$O$2,2)</f>
        <v>39.9</v>
      </c>
      <c r="P25" s="44">
        <f>ROUND('Linie w mb szt m2'!P25*'Linie przeliczone na m2'!$P$2,2)</f>
        <v>21.78</v>
      </c>
      <c r="Q25" s="44">
        <f>ROUND('Linie w mb szt m2'!Q25*'Linie przeliczone na m2'!$Q$2,2)</f>
        <v>23.84</v>
      </c>
      <c r="R25" s="44">
        <f>ROUND('Linie w mb szt m2'!R25*'Linie przeliczone na m2'!$R$2,2)</f>
        <v>8.76</v>
      </c>
      <c r="S25" s="43">
        <f>ROUND('Linie w mb szt m2'!S25*'Linie przeliczone na m2'!$S$2,2)</f>
        <v>0</v>
      </c>
      <c r="T25" s="44">
        <f>ROUND('Linie w mb szt m2'!T25*'Linie przeliczone na m2'!$T$2,2)</f>
        <v>2.89</v>
      </c>
      <c r="U25" s="44">
        <f>ROUND('Linie w mb szt m2'!U25,2)</f>
        <v>2</v>
      </c>
    </row>
    <row r="26" spans="1:21" x14ac:dyDescent="0.25">
      <c r="B26" s="38" t="s">
        <v>48</v>
      </c>
      <c r="D26" s="45">
        <f>SUM(D4:D25)</f>
        <v>61.44</v>
      </c>
      <c r="E26" s="45">
        <f t="shared" ref="E26:U26" si="0">SUM(E4:E25)</f>
        <v>155.52000000000001</v>
      </c>
      <c r="F26" s="45">
        <f t="shared" si="0"/>
        <v>2.94</v>
      </c>
      <c r="G26" s="45">
        <f t="shared" si="0"/>
        <v>159.6</v>
      </c>
      <c r="H26" s="45">
        <f t="shared" si="0"/>
        <v>20.22</v>
      </c>
      <c r="I26" s="45">
        <f t="shared" si="0"/>
        <v>132.24</v>
      </c>
      <c r="J26" s="45">
        <f t="shared" si="0"/>
        <v>32</v>
      </c>
      <c r="K26" s="45">
        <f t="shared" si="0"/>
        <v>32.220000000000006</v>
      </c>
      <c r="L26" s="45">
        <f t="shared" si="0"/>
        <v>1246.4400000000003</v>
      </c>
      <c r="M26" s="45">
        <f t="shared" si="0"/>
        <v>144.72</v>
      </c>
      <c r="N26" s="45">
        <f t="shared" si="0"/>
        <v>642.67000000000007</v>
      </c>
      <c r="O26" s="45">
        <f t="shared" si="0"/>
        <v>222.72000000000003</v>
      </c>
      <c r="P26" s="45">
        <f t="shared" si="0"/>
        <v>47.19</v>
      </c>
      <c r="Q26" s="45">
        <f t="shared" si="0"/>
        <v>105.78999999999999</v>
      </c>
      <c r="R26" s="45">
        <f t="shared" si="0"/>
        <v>32.85</v>
      </c>
      <c r="S26" s="45">
        <f t="shared" si="0"/>
        <v>12.45</v>
      </c>
      <c r="T26" s="45">
        <f t="shared" si="0"/>
        <v>36.750000000000007</v>
      </c>
      <c r="U26" s="45">
        <f t="shared" si="0"/>
        <v>2</v>
      </c>
    </row>
    <row r="27" spans="1:21" x14ac:dyDescent="0.25">
      <c r="B27" s="39" t="s">
        <v>49</v>
      </c>
      <c r="O27" s="40">
        <v>0</v>
      </c>
      <c r="T27" s="40">
        <v>0</v>
      </c>
      <c r="U27" s="40">
        <v>0</v>
      </c>
    </row>
    <row r="28" spans="1:21" x14ac:dyDescent="0.25">
      <c r="R28" s="41"/>
      <c r="S28" s="42" t="s">
        <v>50</v>
      </c>
      <c r="T28" s="47">
        <f>SUM(D26:O26)*O27+SUM(P26:T26)*T27+U26*U27</f>
        <v>0</v>
      </c>
      <c r="U28" s="47"/>
    </row>
    <row r="29" spans="1:21" x14ac:dyDescent="0.25">
      <c r="R29" s="41"/>
      <c r="S29" s="42" t="s">
        <v>51</v>
      </c>
      <c r="T29" s="47">
        <f>ROUND(T28*0.23,2)</f>
        <v>0</v>
      </c>
      <c r="U29" s="47"/>
    </row>
    <row r="30" spans="1:21" x14ac:dyDescent="0.25">
      <c r="R30" s="41"/>
      <c r="S30" s="42" t="s">
        <v>52</v>
      </c>
      <c r="T30" s="47">
        <f>T28+T29</f>
        <v>0</v>
      </c>
      <c r="U30" s="47"/>
    </row>
  </sheetData>
  <autoFilter ref="A3:U25" xr:uid="{945665EE-0815-4BCD-B37D-7EDA31B1CC44}"/>
  <mergeCells count="4">
    <mergeCell ref="A1:D1"/>
    <mergeCell ref="T28:U28"/>
    <mergeCell ref="T29:U29"/>
    <mergeCell ref="T30:U30"/>
  </mergeCells>
  <pageMargins left="0.7" right="0.7" top="0.75" bottom="0.75" header="0.3" footer="0.3"/>
  <pageSetup paperSize="8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D4575-97F9-4FCD-AF22-87CB2A3A4273}">
  <sheetPr>
    <pageSetUpPr fitToPage="1"/>
  </sheetPr>
  <dimension ref="A1:U25"/>
  <sheetViews>
    <sheetView topLeftCell="A10" zoomScale="130" zoomScaleNormal="130" workbookViewId="0">
      <selection activeCell="L31" sqref="L31"/>
    </sheetView>
  </sheetViews>
  <sheetFormatPr defaultRowHeight="15" x14ac:dyDescent="0.25"/>
  <cols>
    <col min="1" max="1" width="3.5703125" bestFit="1" customWidth="1"/>
    <col min="2" max="2" width="47.140625" bestFit="1" customWidth="1"/>
    <col min="3" max="3" width="5.7109375" bestFit="1" customWidth="1"/>
    <col min="4" max="11" width="7.7109375" customWidth="1"/>
    <col min="12" max="12" width="8.140625" customWidth="1"/>
    <col min="13" max="21" width="7.7109375" customWidth="1"/>
  </cols>
  <sheetData>
    <row r="1" spans="1:21" x14ac:dyDescent="0.25">
      <c r="A1" s="46" t="s">
        <v>34</v>
      </c>
      <c r="B1" s="46"/>
      <c r="C1" s="46"/>
      <c r="D1" s="46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x14ac:dyDescent="0.25">
      <c r="B2" s="6" t="s">
        <v>6</v>
      </c>
      <c r="C2" s="1"/>
    </row>
    <row r="3" spans="1:21" ht="45" x14ac:dyDescent="0.25">
      <c r="A3" s="2" t="s">
        <v>0</v>
      </c>
      <c r="B3" s="2" t="s">
        <v>1</v>
      </c>
      <c r="C3" s="3" t="s">
        <v>5</v>
      </c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3" t="s">
        <v>15</v>
      </c>
      <c r="K3" s="3" t="s">
        <v>16</v>
      </c>
      <c r="L3" s="3" t="s">
        <v>17</v>
      </c>
      <c r="M3" s="3" t="s">
        <v>18</v>
      </c>
      <c r="N3" s="3" t="s">
        <v>19</v>
      </c>
      <c r="O3" s="3" t="s">
        <v>7</v>
      </c>
      <c r="P3" s="3" t="s">
        <v>21</v>
      </c>
      <c r="Q3" s="3" t="s">
        <v>22</v>
      </c>
      <c r="R3" s="3" t="s">
        <v>23</v>
      </c>
      <c r="S3" s="3" t="s">
        <v>25</v>
      </c>
      <c r="T3" s="3" t="s">
        <v>20</v>
      </c>
      <c r="U3" s="3" t="s">
        <v>4</v>
      </c>
    </row>
    <row r="4" spans="1:21" x14ac:dyDescent="0.25">
      <c r="A4" s="4">
        <v>1</v>
      </c>
      <c r="B4" s="4" t="s">
        <v>28</v>
      </c>
      <c r="C4" s="5" t="s">
        <v>8</v>
      </c>
      <c r="D4" s="7"/>
      <c r="E4" s="7"/>
      <c r="F4" s="7"/>
      <c r="G4" s="8">
        <v>125</v>
      </c>
      <c r="H4" s="7"/>
      <c r="I4" s="7"/>
      <c r="J4" s="7"/>
      <c r="K4" s="7"/>
      <c r="L4" s="8">
        <v>302</v>
      </c>
      <c r="M4" s="7"/>
      <c r="N4" s="7"/>
      <c r="O4" s="7"/>
      <c r="P4" s="7"/>
      <c r="Q4" s="7"/>
      <c r="R4" s="7"/>
      <c r="S4" s="10"/>
      <c r="T4" s="7"/>
      <c r="U4" s="7"/>
    </row>
    <row r="5" spans="1:21" x14ac:dyDescent="0.25">
      <c r="A5" s="4">
        <v>2</v>
      </c>
      <c r="B5" s="4" t="s">
        <v>29</v>
      </c>
      <c r="C5" s="5" t="s">
        <v>8</v>
      </c>
      <c r="D5" s="7"/>
      <c r="E5" s="8">
        <v>68</v>
      </c>
      <c r="F5" s="7"/>
      <c r="G5" s="8">
        <v>122</v>
      </c>
      <c r="H5" s="7"/>
      <c r="I5" s="8">
        <v>63.5</v>
      </c>
      <c r="J5" s="7"/>
      <c r="K5" s="8">
        <v>31</v>
      </c>
      <c r="L5" s="8">
        <v>373</v>
      </c>
      <c r="M5" s="8">
        <v>113</v>
      </c>
      <c r="N5" s="8">
        <v>387</v>
      </c>
      <c r="O5" s="8">
        <v>115</v>
      </c>
      <c r="P5" s="11">
        <v>6</v>
      </c>
      <c r="Q5" s="11">
        <v>6</v>
      </c>
      <c r="R5" s="10"/>
      <c r="S5" s="10"/>
      <c r="T5" s="7"/>
      <c r="U5" s="7"/>
    </row>
    <row r="6" spans="1:21" x14ac:dyDescent="0.25">
      <c r="A6" s="4">
        <v>3</v>
      </c>
      <c r="B6" s="4" t="s">
        <v>30</v>
      </c>
      <c r="C6" s="5" t="s">
        <v>3</v>
      </c>
      <c r="D6" s="7"/>
      <c r="E6" s="8">
        <v>90</v>
      </c>
      <c r="F6" s="7"/>
      <c r="G6" s="8">
        <v>16</v>
      </c>
      <c r="H6" s="7"/>
      <c r="I6" s="8">
        <v>26</v>
      </c>
      <c r="J6" s="7"/>
      <c r="K6" s="7"/>
      <c r="L6" s="8">
        <v>170</v>
      </c>
      <c r="M6" s="7"/>
      <c r="N6" s="8">
        <v>107.5</v>
      </c>
      <c r="O6" s="8">
        <v>13</v>
      </c>
      <c r="P6" s="10"/>
      <c r="Q6" s="11">
        <v>8</v>
      </c>
      <c r="R6" s="10"/>
      <c r="S6" s="10"/>
      <c r="T6" s="8">
        <v>9.5</v>
      </c>
      <c r="U6" s="7"/>
    </row>
    <row r="7" spans="1:21" x14ac:dyDescent="0.25">
      <c r="A7" s="4">
        <v>4</v>
      </c>
      <c r="B7" s="4" t="s">
        <v>44</v>
      </c>
      <c r="C7" s="5" t="s">
        <v>2</v>
      </c>
      <c r="D7" s="7"/>
      <c r="E7" s="8">
        <v>28</v>
      </c>
      <c r="F7" s="7"/>
      <c r="G7" s="8">
        <v>5</v>
      </c>
      <c r="H7" s="7"/>
      <c r="I7" s="8">
        <v>36</v>
      </c>
      <c r="J7" s="7"/>
      <c r="K7" s="7"/>
      <c r="L7" s="8">
        <v>37</v>
      </c>
      <c r="M7" s="8">
        <v>54</v>
      </c>
      <c r="N7" s="8">
        <v>351.8</v>
      </c>
      <c r="O7" s="8">
        <v>70.2</v>
      </c>
      <c r="P7" s="11">
        <v>3</v>
      </c>
      <c r="Q7" s="11">
        <v>6</v>
      </c>
      <c r="R7" s="10"/>
      <c r="S7" s="10"/>
      <c r="T7" s="7"/>
      <c r="U7" s="7"/>
    </row>
    <row r="8" spans="1:21" x14ac:dyDescent="0.25">
      <c r="A8" s="4">
        <v>5</v>
      </c>
      <c r="B8" s="4" t="s">
        <v>31</v>
      </c>
      <c r="C8" s="5" t="s">
        <v>2</v>
      </c>
      <c r="D8" s="7"/>
      <c r="E8" s="8">
        <v>52</v>
      </c>
      <c r="F8" s="7"/>
      <c r="G8" s="8">
        <v>44</v>
      </c>
      <c r="H8" s="7"/>
      <c r="I8" s="8">
        <v>22</v>
      </c>
      <c r="J8" s="7"/>
      <c r="K8" s="7"/>
      <c r="L8" s="8">
        <v>71</v>
      </c>
      <c r="M8" s="8">
        <v>20</v>
      </c>
      <c r="N8" s="8">
        <v>29</v>
      </c>
      <c r="O8" s="8">
        <v>24</v>
      </c>
      <c r="P8" s="10"/>
      <c r="Q8" s="11">
        <v>3</v>
      </c>
      <c r="R8" s="11">
        <v>3</v>
      </c>
      <c r="S8" s="10"/>
      <c r="T8" s="7"/>
      <c r="U8" s="7"/>
    </row>
    <row r="9" spans="1:21" x14ac:dyDescent="0.25">
      <c r="A9" s="4">
        <v>6</v>
      </c>
      <c r="B9" s="4" t="s">
        <v>32</v>
      </c>
      <c r="C9" s="5" t="s">
        <v>3</v>
      </c>
      <c r="D9" s="8">
        <v>72</v>
      </c>
      <c r="E9" s="7"/>
      <c r="F9" s="7"/>
      <c r="G9" s="8">
        <v>5</v>
      </c>
      <c r="H9" s="7"/>
      <c r="I9" s="7"/>
      <c r="J9" s="7"/>
      <c r="K9" s="8">
        <v>9</v>
      </c>
      <c r="L9" s="8">
        <v>56</v>
      </c>
      <c r="M9" s="7"/>
      <c r="N9" s="7"/>
      <c r="O9" s="7"/>
      <c r="P9" s="7"/>
      <c r="Q9" s="7"/>
      <c r="R9" s="10"/>
      <c r="S9" s="10"/>
      <c r="T9" s="8">
        <v>15</v>
      </c>
      <c r="U9" s="7"/>
    </row>
    <row r="10" spans="1:21" x14ac:dyDescent="0.25">
      <c r="A10" s="4">
        <v>7</v>
      </c>
      <c r="B10" s="4" t="s">
        <v>33</v>
      </c>
      <c r="C10" s="5" t="s">
        <v>3</v>
      </c>
      <c r="D10" s="8">
        <v>106</v>
      </c>
      <c r="E10" s="8">
        <v>56</v>
      </c>
      <c r="F10" s="7"/>
      <c r="G10" s="8">
        <v>81</v>
      </c>
      <c r="H10" s="7"/>
      <c r="I10" s="8">
        <v>47</v>
      </c>
      <c r="J10" s="8">
        <v>160</v>
      </c>
      <c r="K10" s="8">
        <v>4</v>
      </c>
      <c r="L10" s="8">
        <v>186</v>
      </c>
      <c r="M10" s="8">
        <v>26</v>
      </c>
      <c r="N10" s="8">
        <v>99.5</v>
      </c>
      <c r="O10" s="8">
        <v>76</v>
      </c>
      <c r="P10" s="11">
        <v>6</v>
      </c>
      <c r="Q10" s="11">
        <v>6</v>
      </c>
      <c r="R10" s="10"/>
      <c r="S10" s="10"/>
      <c r="T10" s="8">
        <v>9</v>
      </c>
      <c r="U10" s="7"/>
    </row>
    <row r="11" spans="1:21" x14ac:dyDescent="0.25">
      <c r="A11" s="12">
        <v>8</v>
      </c>
      <c r="B11" s="12" t="s">
        <v>24</v>
      </c>
      <c r="C11" s="13" t="s">
        <v>2</v>
      </c>
      <c r="D11" s="15">
        <v>652</v>
      </c>
      <c r="E11" s="15">
        <v>28</v>
      </c>
      <c r="F11" s="15">
        <v>24</v>
      </c>
      <c r="G11" s="15">
        <v>28</v>
      </c>
      <c r="H11" s="15">
        <v>53</v>
      </c>
      <c r="I11" s="15">
        <v>25</v>
      </c>
      <c r="J11" s="14"/>
      <c r="K11" s="14"/>
      <c r="L11" s="14"/>
      <c r="M11" s="14"/>
      <c r="N11" s="15">
        <v>17</v>
      </c>
      <c r="O11" s="15">
        <v>5</v>
      </c>
      <c r="P11" s="16"/>
      <c r="Q11" s="17">
        <v>6</v>
      </c>
      <c r="R11" s="16"/>
      <c r="S11" s="16"/>
      <c r="T11" s="14"/>
      <c r="U11" s="14"/>
    </row>
    <row r="12" spans="1:21" x14ac:dyDescent="0.25">
      <c r="A12" s="18">
        <v>9</v>
      </c>
      <c r="B12" s="18" t="s">
        <v>35</v>
      </c>
      <c r="C12" s="19" t="s">
        <v>2</v>
      </c>
      <c r="D12" s="20"/>
      <c r="E12" s="20"/>
      <c r="F12" s="20"/>
      <c r="G12" s="21">
        <v>41</v>
      </c>
      <c r="H12" s="20"/>
      <c r="I12" s="20"/>
      <c r="J12" s="20"/>
      <c r="K12" s="21">
        <v>3</v>
      </c>
      <c r="L12" s="21">
        <v>476</v>
      </c>
      <c r="M12" s="21">
        <v>18</v>
      </c>
      <c r="N12" s="21">
        <v>37.5</v>
      </c>
      <c r="O12" s="21">
        <v>8.1999999999999993</v>
      </c>
      <c r="P12" s="22"/>
      <c r="Q12" s="22"/>
      <c r="R12" s="22"/>
      <c r="S12" s="22"/>
      <c r="T12" s="21">
        <v>34.5</v>
      </c>
      <c r="U12" s="20"/>
    </row>
    <row r="13" spans="1:21" x14ac:dyDescent="0.25">
      <c r="A13" s="23">
        <v>10</v>
      </c>
      <c r="B13" s="23" t="s">
        <v>27</v>
      </c>
      <c r="C13" s="24" t="s">
        <v>3</v>
      </c>
      <c r="D13" s="25"/>
      <c r="E13" s="26">
        <v>24</v>
      </c>
      <c r="F13" s="25"/>
      <c r="G13" s="26">
        <v>15</v>
      </c>
      <c r="H13" s="25"/>
      <c r="I13" s="26">
        <v>18</v>
      </c>
      <c r="J13" s="25"/>
      <c r="K13" s="25"/>
      <c r="L13" s="25"/>
      <c r="M13" s="26">
        <v>30</v>
      </c>
      <c r="N13" s="26">
        <v>27</v>
      </c>
      <c r="O13" s="26">
        <v>11.5</v>
      </c>
      <c r="P13" s="25"/>
      <c r="Q13" s="27">
        <v>2</v>
      </c>
      <c r="R13" s="27">
        <v>2</v>
      </c>
      <c r="S13" s="25"/>
      <c r="T13" s="25"/>
      <c r="U13" s="25"/>
    </row>
    <row r="14" spans="1:21" x14ac:dyDescent="0.25">
      <c r="A14" s="28">
        <v>11</v>
      </c>
      <c r="B14" s="28" t="s">
        <v>26</v>
      </c>
      <c r="C14" s="29" t="s">
        <v>3</v>
      </c>
      <c r="D14" s="30"/>
      <c r="E14" s="31">
        <v>102</v>
      </c>
      <c r="F14" s="30"/>
      <c r="G14" s="31">
        <v>121</v>
      </c>
      <c r="H14" s="30"/>
      <c r="I14" s="31">
        <v>48</v>
      </c>
      <c r="J14" s="30"/>
      <c r="K14" s="31">
        <v>18</v>
      </c>
      <c r="L14" s="31">
        <v>437</v>
      </c>
      <c r="M14" s="31">
        <v>46</v>
      </c>
      <c r="N14" s="31">
        <v>22</v>
      </c>
      <c r="O14" s="31">
        <v>19</v>
      </c>
      <c r="P14" s="30"/>
      <c r="Q14" s="32">
        <v>9</v>
      </c>
      <c r="R14" s="32">
        <v>3</v>
      </c>
      <c r="S14" s="30"/>
      <c r="T14" s="30"/>
      <c r="U14" s="30"/>
    </row>
    <row r="15" spans="1:21" x14ac:dyDescent="0.25">
      <c r="A15" s="28">
        <v>12</v>
      </c>
      <c r="B15" s="28" t="s">
        <v>45</v>
      </c>
      <c r="C15" s="29" t="s">
        <v>3</v>
      </c>
      <c r="D15" s="30"/>
      <c r="E15" s="31">
        <v>32</v>
      </c>
      <c r="F15" s="30"/>
      <c r="G15" s="30"/>
      <c r="H15" s="30"/>
      <c r="I15" s="31">
        <v>46</v>
      </c>
      <c r="J15" s="30"/>
      <c r="K15" s="30"/>
      <c r="L15" s="30"/>
      <c r="M15" s="30"/>
      <c r="N15" s="31">
        <v>35</v>
      </c>
      <c r="O15" s="31">
        <v>19.5</v>
      </c>
      <c r="P15" s="30"/>
      <c r="Q15" s="32">
        <v>3</v>
      </c>
      <c r="R15" s="32">
        <v>3</v>
      </c>
      <c r="S15" s="30"/>
      <c r="T15" s="32">
        <v>9.5</v>
      </c>
      <c r="U15" s="30"/>
    </row>
    <row r="16" spans="1:21" x14ac:dyDescent="0.25">
      <c r="A16" s="28">
        <v>13</v>
      </c>
      <c r="B16" s="28" t="s">
        <v>36</v>
      </c>
      <c r="C16" s="29" t="s">
        <v>3</v>
      </c>
      <c r="D16" s="30"/>
      <c r="E16" s="31">
        <v>48</v>
      </c>
      <c r="F16" s="30"/>
      <c r="G16" s="31">
        <v>60</v>
      </c>
      <c r="H16" s="30"/>
      <c r="I16" s="31">
        <v>15.5</v>
      </c>
      <c r="J16" s="30"/>
      <c r="K16" s="31">
        <v>14</v>
      </c>
      <c r="L16" s="31">
        <v>392.5</v>
      </c>
      <c r="M16" s="30"/>
      <c r="N16" s="31">
        <v>12</v>
      </c>
      <c r="O16" s="31">
        <v>8.8000000000000007</v>
      </c>
      <c r="P16" s="32">
        <v>2</v>
      </c>
      <c r="Q16" s="32">
        <v>2</v>
      </c>
      <c r="R16" s="30"/>
      <c r="S16" s="30"/>
      <c r="T16" s="30"/>
      <c r="U16" s="30"/>
    </row>
    <row r="17" spans="1:21" x14ac:dyDescent="0.25">
      <c r="A17" s="28">
        <v>14</v>
      </c>
      <c r="B17" s="33" t="s">
        <v>37</v>
      </c>
      <c r="C17" s="29" t="s">
        <v>2</v>
      </c>
      <c r="D17" s="36">
        <v>162</v>
      </c>
      <c r="E17" s="31">
        <v>106</v>
      </c>
      <c r="F17" s="30"/>
      <c r="G17" s="35"/>
      <c r="H17" s="30"/>
      <c r="I17" s="31">
        <v>44</v>
      </c>
      <c r="J17" s="30"/>
      <c r="K17" s="35"/>
      <c r="L17" s="31">
        <v>194</v>
      </c>
      <c r="M17" s="30"/>
      <c r="N17" s="31">
        <v>110</v>
      </c>
      <c r="O17" s="31">
        <v>59.6</v>
      </c>
      <c r="P17" s="32">
        <v>4</v>
      </c>
      <c r="Q17" s="32">
        <v>4</v>
      </c>
      <c r="R17" s="30"/>
      <c r="S17" s="37">
        <v>3</v>
      </c>
      <c r="T17" s="30"/>
      <c r="U17" s="30"/>
    </row>
    <row r="18" spans="1:21" x14ac:dyDescent="0.25">
      <c r="A18" s="33">
        <v>15</v>
      </c>
      <c r="B18" s="33" t="s">
        <v>38</v>
      </c>
      <c r="C18" s="34" t="s">
        <v>3</v>
      </c>
      <c r="D18" s="35"/>
      <c r="E18" s="35"/>
      <c r="F18" s="35"/>
      <c r="G18" s="35"/>
      <c r="H18" s="35"/>
      <c r="I18" s="35"/>
      <c r="J18" s="35"/>
      <c r="K18" s="35"/>
      <c r="L18" s="35"/>
      <c r="M18" s="36">
        <f>356+362</f>
        <v>718</v>
      </c>
      <c r="N18" s="35"/>
      <c r="O18" s="35"/>
      <c r="P18" s="35"/>
      <c r="Q18" s="35"/>
      <c r="R18" s="35"/>
      <c r="S18" s="35"/>
      <c r="T18" s="35"/>
      <c r="U18" s="35"/>
    </row>
    <row r="19" spans="1:21" x14ac:dyDescent="0.25">
      <c r="A19" s="33">
        <v>16</v>
      </c>
      <c r="B19" s="33" t="s">
        <v>39</v>
      </c>
      <c r="C19" s="34" t="s">
        <v>2</v>
      </c>
      <c r="D19" s="35"/>
      <c r="E19" s="35"/>
      <c r="F19" s="35"/>
      <c r="G19" s="36">
        <v>40</v>
      </c>
      <c r="H19" s="35"/>
      <c r="I19" s="35"/>
      <c r="J19" s="35"/>
      <c r="K19" s="36">
        <v>39</v>
      </c>
      <c r="L19" s="36">
        <v>309.5</v>
      </c>
      <c r="M19" s="36">
        <v>40</v>
      </c>
      <c r="N19" s="35"/>
      <c r="O19" s="35"/>
      <c r="P19" s="35"/>
      <c r="Q19" s="35"/>
      <c r="R19" s="35"/>
      <c r="S19" s="35"/>
      <c r="T19" s="36">
        <v>7.5</v>
      </c>
      <c r="U19" s="35"/>
    </row>
    <row r="20" spans="1:21" x14ac:dyDescent="0.25">
      <c r="A20" s="33">
        <v>17</v>
      </c>
      <c r="B20" s="33" t="s">
        <v>40</v>
      </c>
      <c r="C20" s="34" t="s">
        <v>2</v>
      </c>
      <c r="D20" s="35"/>
      <c r="E20" s="35"/>
      <c r="F20" s="35"/>
      <c r="G20" s="36">
        <v>37</v>
      </c>
      <c r="H20" s="35"/>
      <c r="I20" s="35"/>
      <c r="J20" s="35"/>
      <c r="K20" s="36">
        <v>43</v>
      </c>
      <c r="L20" s="36">
        <v>202</v>
      </c>
      <c r="M20" s="36">
        <v>10</v>
      </c>
      <c r="N20" s="35"/>
      <c r="O20" s="35"/>
      <c r="P20" s="35"/>
      <c r="Q20" s="35"/>
      <c r="R20" s="35"/>
      <c r="S20" s="35"/>
      <c r="T20" s="36">
        <v>15</v>
      </c>
      <c r="U20" s="35"/>
    </row>
    <row r="21" spans="1:21" x14ac:dyDescent="0.25">
      <c r="A21" s="33">
        <v>18</v>
      </c>
      <c r="B21" s="33" t="s">
        <v>42</v>
      </c>
      <c r="C21" s="34" t="s">
        <v>8</v>
      </c>
      <c r="D21" s="35"/>
      <c r="E21" s="35"/>
      <c r="F21" s="35"/>
      <c r="G21" s="35"/>
      <c r="H21" s="35"/>
      <c r="I21" s="35"/>
      <c r="J21" s="35"/>
      <c r="K21" s="35"/>
      <c r="L21" s="35"/>
      <c r="M21" s="36">
        <v>30</v>
      </c>
      <c r="N21" s="36">
        <v>214</v>
      </c>
      <c r="O21" s="36">
        <v>33.299999999999997</v>
      </c>
      <c r="P21" s="35"/>
      <c r="Q21" s="35"/>
      <c r="R21" s="35"/>
      <c r="S21" s="35"/>
      <c r="T21" s="36">
        <v>19.5</v>
      </c>
      <c r="U21" s="35"/>
    </row>
    <row r="22" spans="1:21" x14ac:dyDescent="0.25">
      <c r="A22" s="33">
        <v>19</v>
      </c>
      <c r="B22" s="33" t="s">
        <v>41</v>
      </c>
      <c r="C22" s="34" t="s">
        <v>8</v>
      </c>
      <c r="D22" s="35"/>
      <c r="E22" s="35"/>
      <c r="F22" s="35"/>
      <c r="G22" s="36">
        <v>316</v>
      </c>
      <c r="H22" s="35"/>
      <c r="I22" s="35"/>
      <c r="J22" s="35"/>
      <c r="K22" s="36">
        <v>18</v>
      </c>
      <c r="L22" s="36">
        <v>790</v>
      </c>
      <c r="M22" s="36">
        <v>34</v>
      </c>
      <c r="N22" s="36">
        <v>37</v>
      </c>
      <c r="O22" s="36">
        <v>12</v>
      </c>
      <c r="P22" s="35"/>
      <c r="Q22" s="35"/>
      <c r="R22" s="35"/>
      <c r="S22" s="35"/>
      <c r="T22" s="35"/>
      <c r="U22" s="35"/>
    </row>
    <row r="23" spans="1:21" x14ac:dyDescent="0.25">
      <c r="A23" s="33">
        <v>20</v>
      </c>
      <c r="B23" s="33" t="s">
        <v>43</v>
      </c>
      <c r="C23" s="34" t="s">
        <v>8</v>
      </c>
      <c r="D23" s="35"/>
      <c r="E23" s="36">
        <v>368</v>
      </c>
      <c r="F23" s="35"/>
      <c r="G23" s="36">
        <v>128</v>
      </c>
      <c r="H23" s="35"/>
      <c r="I23" s="36">
        <v>51</v>
      </c>
      <c r="J23" s="35"/>
      <c r="K23" s="35"/>
      <c r="L23" s="36">
        <v>854.5</v>
      </c>
      <c r="M23" s="35"/>
      <c r="N23" s="36">
        <v>21</v>
      </c>
      <c r="O23" s="36">
        <v>6</v>
      </c>
      <c r="P23" s="35"/>
      <c r="Q23" s="35"/>
      <c r="R23" s="35"/>
      <c r="S23" s="35"/>
      <c r="T23" s="36">
        <v>9.5</v>
      </c>
      <c r="U23" s="35"/>
    </row>
    <row r="24" spans="1:21" x14ac:dyDescent="0.25">
      <c r="A24" s="33">
        <v>21</v>
      </c>
      <c r="B24" s="33" t="s">
        <v>47</v>
      </c>
      <c r="C24" s="34" t="s">
        <v>8</v>
      </c>
      <c r="D24" s="35"/>
      <c r="E24" s="35"/>
      <c r="F24" s="35"/>
      <c r="G24" s="36">
        <v>70</v>
      </c>
      <c r="H24" s="35"/>
      <c r="I24" s="35"/>
      <c r="J24" s="35"/>
      <c r="K24" s="35"/>
      <c r="L24" s="36">
        <v>293.5</v>
      </c>
      <c r="M24" s="36">
        <v>36</v>
      </c>
      <c r="N24" s="36">
        <v>37.5</v>
      </c>
      <c r="O24" s="35"/>
      <c r="P24" s="35"/>
      <c r="Q24" s="35"/>
      <c r="R24" s="35"/>
      <c r="S24" s="35"/>
      <c r="T24" s="35"/>
      <c r="U24" s="35"/>
    </row>
    <row r="25" spans="1:21" x14ac:dyDescent="0.25">
      <c r="A25" s="33">
        <v>22</v>
      </c>
      <c r="B25" s="33" t="s">
        <v>46</v>
      </c>
      <c r="C25" s="34" t="s">
        <v>8</v>
      </c>
      <c r="D25" s="36">
        <v>544</v>
      </c>
      <c r="E25" s="36">
        <v>294</v>
      </c>
      <c r="F25" s="36">
        <v>25</v>
      </c>
      <c r="G25" s="36">
        <v>76</v>
      </c>
      <c r="H25" s="36">
        <v>115.5</v>
      </c>
      <c r="I25" s="36">
        <v>109</v>
      </c>
      <c r="J25" s="35"/>
      <c r="K25" s="35"/>
      <c r="L25" s="36">
        <v>49.5</v>
      </c>
      <c r="M25" s="36">
        <v>31</v>
      </c>
      <c r="N25" s="36">
        <v>1133</v>
      </c>
      <c r="O25" s="36">
        <v>105</v>
      </c>
      <c r="P25" s="37">
        <v>18</v>
      </c>
      <c r="Q25" s="37">
        <v>16</v>
      </c>
      <c r="R25" s="37">
        <v>4</v>
      </c>
      <c r="S25" s="35"/>
      <c r="T25" s="36">
        <v>11</v>
      </c>
      <c r="U25" s="36">
        <v>2</v>
      </c>
    </row>
  </sheetData>
  <mergeCells count="1">
    <mergeCell ref="A1:D1"/>
  </mergeCells>
  <pageMargins left="0.7" right="0.7" top="0.75" bottom="0.75" header="0.3" footer="0.3"/>
  <pageSetup paperSize="8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Linie przeliczone na m2</vt:lpstr>
      <vt:lpstr>Linie w mb szt m2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2025-04-15T07:40:23Z</dcterms:modified>
</cp:coreProperties>
</file>