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nlisiecka\Documents\POSTĘPOWANIA\2024\2024-08-1 - KLASYCZNE - PONIŻEJ 221.000 - TRYB PODSTAWOWY - GPP - CZĘŚCI UU - ####\SWZ\"/>
    </mc:Choice>
  </mc:AlternateContent>
  <xr:revisionPtr revIDLastSave="0" documentId="13_ncr:1_{BC1809AB-E249-480D-A881-3068A0968B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-CZĘŚĆ 1" sheetId="3" r:id="rId1"/>
  </sheets>
  <definedNames>
    <definedName name="_Hlk61428400" localSheetId="0">'FORMULARZ CENOWY-CZĘŚĆ 1'!#REF!</definedName>
    <definedName name="_xlnm.Print_Area" localSheetId="0">'FORMULARZ CENOWY-CZĘŚĆ 1'!$A$1:$N$31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3" l="1"/>
  <c r="L21" i="3" s="1"/>
  <c r="N21" i="3" s="1"/>
  <c r="F24" i="3"/>
  <c r="G24" i="3"/>
  <c r="K24" i="3"/>
  <c r="L24" i="3" s="1"/>
  <c r="N24" i="3" s="1"/>
  <c r="M24" i="3"/>
  <c r="F25" i="3"/>
  <c r="G25" i="3"/>
  <c r="K25" i="3"/>
  <c r="L25" i="3" s="1"/>
  <c r="N25" i="3" s="1"/>
  <c r="M25" i="3"/>
  <c r="F26" i="3"/>
  <c r="G26" i="3"/>
  <c r="K26" i="3"/>
  <c r="L26" i="3" s="1"/>
  <c r="N26" i="3" s="1"/>
  <c r="M26" i="3"/>
  <c r="F27" i="3"/>
  <c r="G27" i="3"/>
  <c r="K27" i="3"/>
  <c r="L27" i="3" s="1"/>
  <c r="N27" i="3" s="1"/>
  <c r="M27" i="3"/>
  <c r="F6" i="3"/>
  <c r="G6" i="3"/>
  <c r="K6" i="3"/>
  <c r="L6" i="3" s="1"/>
  <c r="N6" i="3" s="1"/>
  <c r="M6" i="3"/>
  <c r="F7" i="3"/>
  <c r="G7" i="3"/>
  <c r="K7" i="3"/>
  <c r="L7" i="3" s="1"/>
  <c r="N7" i="3" s="1"/>
  <c r="M7" i="3"/>
  <c r="F8" i="3"/>
  <c r="G8" i="3"/>
  <c r="K8" i="3"/>
  <c r="L8" i="3" s="1"/>
  <c r="N8" i="3" s="1"/>
  <c r="M8" i="3"/>
  <c r="F9" i="3"/>
  <c r="G9" i="3"/>
  <c r="K9" i="3"/>
  <c r="L9" i="3" s="1"/>
  <c r="N9" i="3" s="1"/>
  <c r="M9" i="3"/>
  <c r="F10" i="3"/>
  <c r="G10" i="3"/>
  <c r="K10" i="3"/>
  <c r="L10" i="3" s="1"/>
  <c r="N10" i="3" s="1"/>
  <c r="M10" i="3"/>
  <c r="F11" i="3"/>
  <c r="G11" i="3"/>
  <c r="K11" i="3"/>
  <c r="L11" i="3" s="1"/>
  <c r="N11" i="3" s="1"/>
  <c r="M11" i="3"/>
  <c r="F12" i="3"/>
  <c r="G12" i="3"/>
  <c r="K12" i="3"/>
  <c r="L12" i="3" s="1"/>
  <c r="N12" i="3" s="1"/>
  <c r="M12" i="3"/>
  <c r="F13" i="3"/>
  <c r="G13" i="3"/>
  <c r="K13" i="3"/>
  <c r="L13" i="3" s="1"/>
  <c r="N13" i="3" s="1"/>
  <c r="M13" i="3"/>
  <c r="F14" i="3"/>
  <c r="G14" i="3"/>
  <c r="K14" i="3"/>
  <c r="L14" i="3" s="1"/>
  <c r="N14" i="3" s="1"/>
  <c r="M14" i="3"/>
  <c r="F15" i="3"/>
  <c r="G15" i="3"/>
  <c r="K15" i="3"/>
  <c r="L15" i="3" s="1"/>
  <c r="N15" i="3" s="1"/>
  <c r="M15" i="3"/>
  <c r="F16" i="3"/>
  <c r="G16" i="3"/>
  <c r="K16" i="3"/>
  <c r="L16" i="3" s="1"/>
  <c r="N16" i="3" s="1"/>
  <c r="M16" i="3"/>
  <c r="F17" i="3"/>
  <c r="G17" i="3"/>
  <c r="K17" i="3"/>
  <c r="L17" i="3" s="1"/>
  <c r="N17" i="3" s="1"/>
  <c r="M17" i="3"/>
  <c r="F18" i="3"/>
  <c r="G18" i="3"/>
  <c r="K18" i="3"/>
  <c r="L18" i="3" s="1"/>
  <c r="N18" i="3" s="1"/>
  <c r="M18" i="3"/>
  <c r="F19" i="3"/>
  <c r="G19" i="3"/>
  <c r="K19" i="3"/>
  <c r="L19" i="3" s="1"/>
  <c r="N19" i="3" s="1"/>
  <c r="M19" i="3"/>
  <c r="F20" i="3"/>
  <c r="G20" i="3"/>
  <c r="K20" i="3"/>
  <c r="L20" i="3" s="1"/>
  <c r="N20" i="3" s="1"/>
  <c r="M20" i="3"/>
  <c r="F21" i="3"/>
  <c r="G21" i="3"/>
  <c r="M21" i="3"/>
  <c r="F22" i="3"/>
  <c r="G22" i="3"/>
  <c r="K22" i="3"/>
  <c r="L22" i="3" s="1"/>
  <c r="N22" i="3" s="1"/>
  <c r="M22" i="3"/>
  <c r="F23" i="3"/>
  <c r="G23" i="3"/>
  <c r="K23" i="3"/>
  <c r="L23" i="3" s="1"/>
  <c r="N23" i="3" s="1"/>
  <c r="M23" i="3"/>
  <c r="M5" i="3"/>
  <c r="K5" i="3"/>
  <c r="L5" i="3" s="1"/>
  <c r="N5" i="3" s="1"/>
  <c r="G5" i="3"/>
  <c r="F5" i="3"/>
  <c r="M28" i="3" l="1"/>
  <c r="N28" i="3"/>
</calcChain>
</file>

<file path=xl/sharedStrings.xml><?xml version="1.0" encoding="utf-8"?>
<sst xmlns="http://schemas.openxmlformats.org/spreadsheetml/2006/main" count="100" uniqueCount="78">
  <si>
    <t>Lp</t>
  </si>
  <si>
    <t>szt.</t>
  </si>
  <si>
    <t>Jednostka miary</t>
  </si>
  <si>
    <t>Cena jednostkowa netto [zł]</t>
  </si>
  <si>
    <t>Stawka Vat [%]</t>
  </si>
  <si>
    <t>Cena jednostkowa brutto [zł]</t>
  </si>
  <si>
    <t>Wartość netto [zł]</t>
  </si>
  <si>
    <t>Wartość brutto [zł]</t>
  </si>
  <si>
    <t>Kwota Vat [zł]</t>
  </si>
  <si>
    <t>RAZEM*</t>
  </si>
  <si>
    <t>ILOŚĆ GWARANTOWANA</t>
  </si>
  <si>
    <t>ILOŚĆ NA PRAWACH OPCJI</t>
  </si>
  <si>
    <t>NR. KATALOGOWY</t>
  </si>
  <si>
    <t>INDEKS MZK</t>
  </si>
  <si>
    <t>81.27120-6221</t>
  </si>
  <si>
    <t>81.27120-6203</t>
  </si>
  <si>
    <t>1054431-5</t>
  </si>
  <si>
    <t>1122-315-000</t>
  </si>
  <si>
    <t>075.921-10A</t>
  </si>
  <si>
    <t>076.911-00A</t>
  </si>
  <si>
    <t>076.922-10A</t>
  </si>
  <si>
    <t>81,50803-0041</t>
  </si>
  <si>
    <t>85.434026048</t>
  </si>
  <si>
    <t>A-M18X2-91X205X105</t>
  </si>
  <si>
    <t>3400 700396</t>
  </si>
  <si>
    <t>81.30725-6115</t>
  </si>
  <si>
    <t>51.01401-6297</t>
  </si>
  <si>
    <t>CZUJ-045-003-003-0</t>
  </si>
  <si>
    <t>CZUJNIK ABS  MAN-nadajnik obrotów osi przedniej 1300MM prawy.</t>
  </si>
  <si>
    <t>CZUJ-045-003-006-0</t>
  </si>
  <si>
    <t>CZUJNIK ABS NADAJNIK OBROTÓW OSI TYLNEJ LEWY 2800MM</t>
  </si>
  <si>
    <t>DRAZ-045-070-002-0</t>
  </si>
  <si>
    <t xml:space="preserve">DRĄZEK KIEROWNICZY PODŁUZNY  </t>
  </si>
  <si>
    <t>FILT-045-003-008-0</t>
  </si>
  <si>
    <t>FILTR PALIWA</t>
  </si>
  <si>
    <t>LAMP-003-045-001-0</t>
  </si>
  <si>
    <t>LAMPA KIERUNKOWSKAZU OKRĄGŁA</t>
  </si>
  <si>
    <t>LAMP-003-045-002-0</t>
  </si>
  <si>
    <t xml:space="preserve">LAMPA PRAWA Z KIERUNKOWSKAZEM  </t>
  </si>
  <si>
    <t>LAMP-003-045-003-0</t>
  </si>
  <si>
    <t>LAMPA LEWA Z KIERUNKOWSKAZEM</t>
  </si>
  <si>
    <t>LAMP-045-070-001-0</t>
  </si>
  <si>
    <t>LAMPA ZESPOLONA OKRĄGŁA</t>
  </si>
  <si>
    <t>LOZY-045-003-060-0</t>
  </si>
  <si>
    <t>ŁOŻYSKO STOŻKOWO-ROLKOWE Z KOŁEM IMPULSOWYM 70x196x130-Z=100 Stk.</t>
  </si>
  <si>
    <t>ROLK-045-003-006-0</t>
  </si>
  <si>
    <t>ROLKA  MAN</t>
  </si>
  <si>
    <t>TARC-000-003-001-0</t>
  </si>
  <si>
    <t>TARCZA HAMULCA PRZEDNIA</t>
  </si>
  <si>
    <t>TULE-045-003-004-0</t>
  </si>
  <si>
    <t>TULEJA</t>
  </si>
  <si>
    <t>ZAWO-032-030-004-0</t>
  </si>
  <si>
    <t>ZAWÓR PRZEKAŻNIKOWY</t>
  </si>
  <si>
    <t>ZLAC-045-003-016-0</t>
  </si>
  <si>
    <t>ZŁĄCZE MIĘKKIE EURO żółte M16</t>
  </si>
  <si>
    <t>ZLAC-045-003-016-1</t>
  </si>
  <si>
    <t>ZŁĄCZE TWARDE EURO żółte M16</t>
  </si>
  <si>
    <t>ZLAC-045-003-016-2</t>
  </si>
  <si>
    <t>ZŁĄCZE MIĘKIE EURO CZERWONE M16</t>
  </si>
  <si>
    <t>ZLAC-045-003-016-3</t>
  </si>
  <si>
    <t>ZŁACZE TWARDE EURO CZERWONE M16</t>
  </si>
  <si>
    <t>TARC-000-030-001-0</t>
  </si>
  <si>
    <t>TARCZA HAMULCA TYLNA MAN</t>
  </si>
  <si>
    <t>RESO-045-070-001-0</t>
  </si>
  <si>
    <t>RESOR PARABOLICZNY</t>
  </si>
  <si>
    <t>STRZ-045-070-001-0</t>
  </si>
  <si>
    <t>STRZEMIĘ RESORU</t>
  </si>
  <si>
    <t>SPRZ-045-070-001-1</t>
  </si>
  <si>
    <t>SPRZĘGŁO KPL</t>
  </si>
  <si>
    <t>SILO-045-070-001-0</t>
  </si>
  <si>
    <t>SIŁOWNIK SPRZĘGŁA</t>
  </si>
  <si>
    <t>OBUD-045-070-001-1</t>
  </si>
  <si>
    <t>OBUDOWA KOŁA ZAMACHOWEGO</t>
  </si>
  <si>
    <t>PRZEDMIOT ZAMÓWIENIA</t>
  </si>
  <si>
    <t>ILOŚĆ W CZASIE TRWANIA UMOWY</t>
  </si>
  <si>
    <t>*kwoty należy przenieść do formularza ofertowego</t>
  </si>
  <si>
    <t>Podpis upoważnionego przedstawiciela Wykonawcy</t>
  </si>
  <si>
    <t>ZAŁĄCZNIK NR 2A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</si>
</sst>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_ ;\-0\ "/>
  </numFmts>
  <fonts count="14" x14ac:knownFonts="1"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/>
    <xf numFmtId="0" fontId="7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44" fontId="5" fillId="3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44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4" fontId="11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44" fontId="0" fillId="0" borderId="0" xfId="0" applyNumberFormat="1"/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3" borderId="5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showGridLines="0" tabSelected="1" view="pageBreakPreview" zoomScale="95" zoomScaleNormal="95" zoomScaleSheetLayoutView="95" workbookViewId="0">
      <selection activeCell="A2" sqref="A2:N2"/>
    </sheetView>
  </sheetViews>
  <sheetFormatPr defaultRowHeight="15.75" x14ac:dyDescent="0.25"/>
  <cols>
    <col min="1" max="1" width="3.625" customWidth="1"/>
    <col min="2" max="2" width="14.75" style="14" customWidth="1"/>
    <col min="3" max="3" width="19.125" style="15" bestFit="1" customWidth="1"/>
    <col min="4" max="4" width="43.5" customWidth="1"/>
    <col min="5" max="7" width="10.75" style="2" customWidth="1"/>
    <col min="8" max="8" width="9.25" style="2" customWidth="1"/>
    <col min="9" max="9" width="11.375" customWidth="1"/>
    <col min="10" max="11" width="11.875" customWidth="1"/>
    <col min="12" max="12" width="12.75" customWidth="1"/>
    <col min="13" max="13" width="14.375" bestFit="1" customWidth="1"/>
    <col min="14" max="14" width="14.375" style="1" bestFit="1" customWidth="1"/>
    <col min="17" max="17" width="9" customWidth="1"/>
  </cols>
  <sheetData>
    <row r="1" spans="1:16" x14ac:dyDescent="0.25">
      <c r="A1" s="26" t="s">
        <v>77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6" ht="2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6" ht="21.75" thickBot="1" x14ac:dyDescent="0.4">
      <c r="A3" s="3"/>
      <c r="B3" s="1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ht="60" x14ac:dyDescent="0.25">
      <c r="A4" s="4" t="s">
        <v>0</v>
      </c>
      <c r="B4" s="4" t="s">
        <v>12</v>
      </c>
      <c r="C4" s="4" t="s">
        <v>13</v>
      </c>
      <c r="D4" s="4" t="s">
        <v>73</v>
      </c>
      <c r="E4" s="4" t="s">
        <v>74</v>
      </c>
      <c r="F4" s="4" t="s">
        <v>10</v>
      </c>
      <c r="G4" s="4" t="s">
        <v>11</v>
      </c>
      <c r="H4" s="4" t="s">
        <v>2</v>
      </c>
      <c r="I4" s="4" t="s">
        <v>3</v>
      </c>
      <c r="J4" s="4" t="s">
        <v>4</v>
      </c>
      <c r="K4" s="4" t="s">
        <v>8</v>
      </c>
      <c r="L4" s="4" t="s">
        <v>5</v>
      </c>
      <c r="M4" s="4" t="s">
        <v>6</v>
      </c>
      <c r="N4" s="4" t="s">
        <v>7</v>
      </c>
    </row>
    <row r="5" spans="1:16" ht="25.5" x14ac:dyDescent="0.25">
      <c r="A5" s="6">
        <v>1</v>
      </c>
      <c r="B5" s="19" t="s">
        <v>14</v>
      </c>
      <c r="C5" s="19" t="s">
        <v>27</v>
      </c>
      <c r="D5" s="20" t="s">
        <v>28</v>
      </c>
      <c r="E5" s="17">
        <v>2</v>
      </c>
      <c r="F5" s="7">
        <f>E5*30/100</f>
        <v>0.6</v>
      </c>
      <c r="G5" s="7">
        <f>E5*70/100</f>
        <v>1.4</v>
      </c>
      <c r="H5" s="8" t="s">
        <v>1</v>
      </c>
      <c r="I5" s="9"/>
      <c r="J5" s="10"/>
      <c r="K5" s="11">
        <f>ROUND((I5*J5),2)</f>
        <v>0</v>
      </c>
      <c r="L5" s="11">
        <f t="shared" ref="L5" si="0">I5+K5</f>
        <v>0</v>
      </c>
      <c r="M5" s="18">
        <f>E5*I5</f>
        <v>0</v>
      </c>
      <c r="N5" s="18">
        <f>E5*L5</f>
        <v>0</v>
      </c>
      <c r="P5" s="22"/>
    </row>
    <row r="6" spans="1:16" ht="22.5" customHeight="1" x14ac:dyDescent="0.25">
      <c r="A6" s="12">
        <v>2</v>
      </c>
      <c r="B6" s="19" t="s">
        <v>15</v>
      </c>
      <c r="C6" s="19" t="s">
        <v>29</v>
      </c>
      <c r="D6" s="20" t="s">
        <v>30</v>
      </c>
      <c r="E6" s="17">
        <v>1</v>
      </c>
      <c r="F6" s="7">
        <f t="shared" ref="F6:F27" si="1">E6*30/100</f>
        <v>0.3</v>
      </c>
      <c r="G6" s="7">
        <f t="shared" ref="G6:G23" si="2">E6*70/100</f>
        <v>0.7</v>
      </c>
      <c r="H6" s="8" t="s">
        <v>1</v>
      </c>
      <c r="I6" s="9"/>
      <c r="J6" s="10"/>
      <c r="K6" s="11">
        <f t="shared" ref="K6:K23" si="3">ROUND((I6*J6),2)</f>
        <v>0</v>
      </c>
      <c r="L6" s="11">
        <f t="shared" ref="L6:L23" si="4">I6+K6</f>
        <v>0</v>
      </c>
      <c r="M6" s="18">
        <f t="shared" ref="M6:M23" si="5">E6*I6</f>
        <v>0</v>
      </c>
      <c r="N6" s="18">
        <f t="shared" ref="N6:N23" si="6">E6*L6</f>
        <v>0</v>
      </c>
      <c r="P6" s="22"/>
    </row>
    <row r="7" spans="1:16" x14ac:dyDescent="0.25">
      <c r="A7" s="6">
        <v>3</v>
      </c>
      <c r="B7" s="16">
        <v>85466106169</v>
      </c>
      <c r="C7" s="19" t="s">
        <v>31</v>
      </c>
      <c r="D7" s="20" t="s">
        <v>32</v>
      </c>
      <c r="E7" s="17">
        <v>1</v>
      </c>
      <c r="F7" s="7">
        <f t="shared" si="1"/>
        <v>0.3</v>
      </c>
      <c r="G7" s="7">
        <f t="shared" si="2"/>
        <v>0.7</v>
      </c>
      <c r="H7" s="8" t="s">
        <v>1</v>
      </c>
      <c r="I7" s="9"/>
      <c r="J7" s="10"/>
      <c r="K7" s="11">
        <f t="shared" si="3"/>
        <v>0</v>
      </c>
      <c r="L7" s="11">
        <f t="shared" si="4"/>
        <v>0</v>
      </c>
      <c r="M7" s="18">
        <f t="shared" si="5"/>
        <v>0</v>
      </c>
      <c r="N7" s="18">
        <f t="shared" si="6"/>
        <v>0</v>
      </c>
      <c r="P7" s="22"/>
    </row>
    <row r="8" spans="1:16" x14ac:dyDescent="0.25">
      <c r="A8" s="12">
        <v>4</v>
      </c>
      <c r="B8" s="16" t="s">
        <v>16</v>
      </c>
      <c r="C8" s="19" t="s">
        <v>33</v>
      </c>
      <c r="D8" s="20" t="s">
        <v>34</v>
      </c>
      <c r="E8" s="17">
        <v>1</v>
      </c>
      <c r="F8" s="7">
        <f t="shared" si="1"/>
        <v>0.3</v>
      </c>
      <c r="G8" s="7">
        <f t="shared" si="2"/>
        <v>0.7</v>
      </c>
      <c r="H8" s="8" t="s">
        <v>1</v>
      </c>
      <c r="I8" s="9"/>
      <c r="J8" s="10"/>
      <c r="K8" s="11">
        <f t="shared" si="3"/>
        <v>0</v>
      </c>
      <c r="L8" s="11">
        <f t="shared" si="4"/>
        <v>0</v>
      </c>
      <c r="M8" s="18">
        <f t="shared" si="5"/>
        <v>0</v>
      </c>
      <c r="N8" s="18">
        <f t="shared" si="6"/>
        <v>0</v>
      </c>
      <c r="P8" s="22"/>
    </row>
    <row r="9" spans="1:16" x14ac:dyDescent="0.25">
      <c r="A9" s="6">
        <v>5</v>
      </c>
      <c r="B9" s="16">
        <v>92332</v>
      </c>
      <c r="C9" s="19" t="s">
        <v>35</v>
      </c>
      <c r="D9" s="20" t="s">
        <v>36</v>
      </c>
      <c r="E9" s="17">
        <v>2</v>
      </c>
      <c r="F9" s="7">
        <f t="shared" si="1"/>
        <v>0.6</v>
      </c>
      <c r="G9" s="7">
        <f t="shared" si="2"/>
        <v>1.4</v>
      </c>
      <c r="H9" s="8" t="s">
        <v>1</v>
      </c>
      <c r="I9" s="9"/>
      <c r="J9" s="10"/>
      <c r="K9" s="11">
        <f t="shared" si="3"/>
        <v>0</v>
      </c>
      <c r="L9" s="11">
        <f t="shared" si="4"/>
        <v>0</v>
      </c>
      <c r="M9" s="18">
        <f t="shared" si="5"/>
        <v>0</v>
      </c>
      <c r="N9" s="18">
        <f t="shared" si="6"/>
        <v>0</v>
      </c>
      <c r="P9" s="22"/>
    </row>
    <row r="10" spans="1:16" x14ac:dyDescent="0.25">
      <c r="A10" s="12">
        <v>6</v>
      </c>
      <c r="B10" s="16">
        <v>145474</v>
      </c>
      <c r="C10" s="19" t="s">
        <v>37</v>
      </c>
      <c r="D10" s="20" t="s">
        <v>38</v>
      </c>
      <c r="E10" s="17">
        <v>1</v>
      </c>
      <c r="F10" s="7">
        <f t="shared" si="1"/>
        <v>0.3</v>
      </c>
      <c r="G10" s="7">
        <f t="shared" si="2"/>
        <v>0.7</v>
      </c>
      <c r="H10" s="8" t="s">
        <v>1</v>
      </c>
      <c r="I10" s="9"/>
      <c r="J10" s="10"/>
      <c r="K10" s="11">
        <f t="shared" si="3"/>
        <v>0</v>
      </c>
      <c r="L10" s="11">
        <f t="shared" si="4"/>
        <v>0</v>
      </c>
      <c r="M10" s="18">
        <f t="shared" si="5"/>
        <v>0</v>
      </c>
      <c r="N10" s="18">
        <f t="shared" si="6"/>
        <v>0</v>
      </c>
      <c r="P10" s="22"/>
    </row>
    <row r="11" spans="1:16" x14ac:dyDescent="0.25">
      <c r="A11" s="6">
        <v>7</v>
      </c>
      <c r="B11" s="16">
        <v>145472</v>
      </c>
      <c r="C11" s="19" t="s">
        <v>39</v>
      </c>
      <c r="D11" s="20" t="s">
        <v>40</v>
      </c>
      <c r="E11" s="17">
        <v>1</v>
      </c>
      <c r="F11" s="7">
        <f t="shared" si="1"/>
        <v>0.3</v>
      </c>
      <c r="G11" s="7">
        <f t="shared" si="2"/>
        <v>0.7</v>
      </c>
      <c r="H11" s="8" t="s">
        <v>1</v>
      </c>
      <c r="I11" s="9"/>
      <c r="J11" s="10"/>
      <c r="K11" s="11">
        <f t="shared" si="3"/>
        <v>0</v>
      </c>
      <c r="L11" s="11">
        <f t="shared" si="4"/>
        <v>0</v>
      </c>
      <c r="M11" s="18">
        <f t="shared" si="5"/>
        <v>0</v>
      </c>
      <c r="N11" s="18">
        <f t="shared" si="6"/>
        <v>0</v>
      </c>
      <c r="P11" s="22"/>
    </row>
    <row r="12" spans="1:16" x14ac:dyDescent="0.25">
      <c r="A12" s="12">
        <v>8</v>
      </c>
      <c r="B12" s="16">
        <v>39556</v>
      </c>
      <c r="C12" s="19" t="s">
        <v>41</v>
      </c>
      <c r="D12" s="20" t="s">
        <v>42</v>
      </c>
      <c r="E12" s="17">
        <v>2</v>
      </c>
      <c r="F12" s="7">
        <f t="shared" si="1"/>
        <v>0.6</v>
      </c>
      <c r="G12" s="7">
        <f t="shared" si="2"/>
        <v>1.4</v>
      </c>
      <c r="H12" s="8" t="s">
        <v>1</v>
      </c>
      <c r="I12" s="9"/>
      <c r="J12" s="10"/>
      <c r="K12" s="11">
        <f t="shared" si="3"/>
        <v>0</v>
      </c>
      <c r="L12" s="11">
        <f t="shared" si="4"/>
        <v>0</v>
      </c>
      <c r="M12" s="18">
        <f t="shared" si="5"/>
        <v>0</v>
      </c>
      <c r="N12" s="18">
        <f t="shared" si="6"/>
        <v>0</v>
      </c>
      <c r="P12" s="22"/>
    </row>
    <row r="13" spans="1:16" ht="25.5" x14ac:dyDescent="0.25">
      <c r="A13" s="6">
        <v>9</v>
      </c>
      <c r="B13" s="16">
        <v>81934200349</v>
      </c>
      <c r="C13" s="19" t="s">
        <v>43</v>
      </c>
      <c r="D13" s="20" t="s">
        <v>44</v>
      </c>
      <c r="E13" s="17">
        <v>1</v>
      </c>
      <c r="F13" s="7">
        <f t="shared" si="1"/>
        <v>0.3</v>
      </c>
      <c r="G13" s="7">
        <f t="shared" si="2"/>
        <v>0.7</v>
      </c>
      <c r="H13" s="8" t="s">
        <v>1</v>
      </c>
      <c r="I13" s="9"/>
      <c r="J13" s="10"/>
      <c r="K13" s="11">
        <f t="shared" si="3"/>
        <v>0</v>
      </c>
      <c r="L13" s="11">
        <f t="shared" si="4"/>
        <v>0</v>
      </c>
      <c r="M13" s="18">
        <f t="shared" si="5"/>
        <v>0</v>
      </c>
      <c r="N13" s="18">
        <f t="shared" si="6"/>
        <v>0</v>
      </c>
      <c r="P13" s="22"/>
    </row>
    <row r="14" spans="1:16" x14ac:dyDescent="0.25">
      <c r="A14" s="12">
        <v>10</v>
      </c>
      <c r="B14" s="16">
        <v>85960040007</v>
      </c>
      <c r="C14" s="19" t="s">
        <v>45</v>
      </c>
      <c r="D14" s="20" t="s">
        <v>46</v>
      </c>
      <c r="E14" s="17">
        <v>2</v>
      </c>
      <c r="F14" s="7">
        <f t="shared" si="1"/>
        <v>0.6</v>
      </c>
      <c r="G14" s="7">
        <f t="shared" si="2"/>
        <v>1.4</v>
      </c>
      <c r="H14" s="8" t="s">
        <v>1</v>
      </c>
      <c r="I14" s="9"/>
      <c r="J14" s="10"/>
      <c r="K14" s="11">
        <f t="shared" si="3"/>
        <v>0</v>
      </c>
      <c r="L14" s="11">
        <f t="shared" si="4"/>
        <v>0</v>
      </c>
      <c r="M14" s="18">
        <f t="shared" si="5"/>
        <v>0</v>
      </c>
      <c r="N14" s="18">
        <f t="shared" si="6"/>
        <v>0</v>
      </c>
      <c r="P14" s="22"/>
    </row>
    <row r="15" spans="1:16" x14ac:dyDescent="0.25">
      <c r="A15" s="6">
        <v>11</v>
      </c>
      <c r="B15" s="16">
        <v>81508030040</v>
      </c>
      <c r="C15" s="19" t="s">
        <v>47</v>
      </c>
      <c r="D15" s="20" t="s">
        <v>48</v>
      </c>
      <c r="E15" s="17">
        <v>2</v>
      </c>
      <c r="F15" s="7">
        <f t="shared" si="1"/>
        <v>0.6</v>
      </c>
      <c r="G15" s="7">
        <f t="shared" si="2"/>
        <v>1.4</v>
      </c>
      <c r="H15" s="8" t="s">
        <v>1</v>
      </c>
      <c r="I15" s="9"/>
      <c r="J15" s="10"/>
      <c r="K15" s="11">
        <f t="shared" si="3"/>
        <v>0</v>
      </c>
      <c r="L15" s="11">
        <f t="shared" si="4"/>
        <v>0</v>
      </c>
      <c r="M15" s="18">
        <f t="shared" si="5"/>
        <v>0</v>
      </c>
      <c r="N15" s="18">
        <f t="shared" si="6"/>
        <v>0</v>
      </c>
      <c r="P15" s="22"/>
    </row>
    <row r="16" spans="1:16" x14ac:dyDescent="0.25">
      <c r="A16" s="12">
        <v>12</v>
      </c>
      <c r="B16" s="16">
        <v>85417290009</v>
      </c>
      <c r="C16" s="19" t="s">
        <v>49</v>
      </c>
      <c r="D16" s="20" t="s">
        <v>50</v>
      </c>
      <c r="E16" s="17">
        <v>2</v>
      </c>
      <c r="F16" s="7">
        <f t="shared" si="1"/>
        <v>0.6</v>
      </c>
      <c r="G16" s="7">
        <f t="shared" si="2"/>
        <v>1.4</v>
      </c>
      <c r="H16" s="8" t="s">
        <v>1</v>
      </c>
      <c r="I16" s="9"/>
      <c r="J16" s="10"/>
      <c r="K16" s="11">
        <f t="shared" si="3"/>
        <v>0</v>
      </c>
      <c r="L16" s="11">
        <f t="shared" si="4"/>
        <v>0</v>
      </c>
      <c r="M16" s="18">
        <f t="shared" si="5"/>
        <v>0</v>
      </c>
      <c r="N16" s="18">
        <f t="shared" si="6"/>
        <v>0</v>
      </c>
      <c r="P16" s="22"/>
    </row>
    <row r="17" spans="1:16" x14ac:dyDescent="0.25">
      <c r="A17" s="6">
        <v>13</v>
      </c>
      <c r="B17" s="16" t="s">
        <v>17</v>
      </c>
      <c r="C17" s="19" t="s">
        <v>51</v>
      </c>
      <c r="D17" s="20" t="s">
        <v>52</v>
      </c>
      <c r="E17" s="17">
        <v>1</v>
      </c>
      <c r="F17" s="7">
        <f t="shared" si="1"/>
        <v>0.3</v>
      </c>
      <c r="G17" s="7">
        <f t="shared" si="2"/>
        <v>0.7</v>
      </c>
      <c r="H17" s="8" t="s">
        <v>1</v>
      </c>
      <c r="I17" s="9"/>
      <c r="J17" s="10"/>
      <c r="K17" s="11">
        <f t="shared" si="3"/>
        <v>0</v>
      </c>
      <c r="L17" s="11">
        <f t="shared" si="4"/>
        <v>0</v>
      </c>
      <c r="M17" s="18">
        <f t="shared" si="5"/>
        <v>0</v>
      </c>
      <c r="N17" s="18">
        <f t="shared" si="6"/>
        <v>0</v>
      </c>
      <c r="P17" s="22"/>
    </row>
    <row r="18" spans="1:16" x14ac:dyDescent="0.25">
      <c r="A18" s="12">
        <v>14</v>
      </c>
      <c r="B18" s="16" t="s">
        <v>18</v>
      </c>
      <c r="C18" s="19" t="s">
        <v>53</v>
      </c>
      <c r="D18" s="20" t="s">
        <v>54</v>
      </c>
      <c r="E18" s="17">
        <v>5</v>
      </c>
      <c r="F18" s="7">
        <f t="shared" si="1"/>
        <v>1.5</v>
      </c>
      <c r="G18" s="7">
        <f t="shared" si="2"/>
        <v>3.5</v>
      </c>
      <c r="H18" s="8" t="s">
        <v>1</v>
      </c>
      <c r="I18" s="9"/>
      <c r="J18" s="10"/>
      <c r="K18" s="11">
        <f t="shared" si="3"/>
        <v>0</v>
      </c>
      <c r="L18" s="11">
        <f t="shared" si="4"/>
        <v>0</v>
      </c>
      <c r="M18" s="18">
        <f t="shared" si="5"/>
        <v>0</v>
      </c>
      <c r="N18" s="18">
        <f t="shared" si="6"/>
        <v>0</v>
      </c>
      <c r="P18" s="22"/>
    </row>
    <row r="19" spans="1:16" x14ac:dyDescent="0.25">
      <c r="A19" s="6">
        <v>15</v>
      </c>
      <c r="B19" s="16" t="s">
        <v>19</v>
      </c>
      <c r="C19" s="19" t="s">
        <v>55</v>
      </c>
      <c r="D19" s="20" t="s">
        <v>56</v>
      </c>
      <c r="E19" s="17">
        <v>5</v>
      </c>
      <c r="F19" s="7">
        <f t="shared" si="1"/>
        <v>1.5</v>
      </c>
      <c r="G19" s="7">
        <f t="shared" si="2"/>
        <v>3.5</v>
      </c>
      <c r="H19" s="8" t="s">
        <v>1</v>
      </c>
      <c r="I19" s="9"/>
      <c r="J19" s="10"/>
      <c r="K19" s="11">
        <f t="shared" si="3"/>
        <v>0</v>
      </c>
      <c r="L19" s="11">
        <f t="shared" si="4"/>
        <v>0</v>
      </c>
      <c r="M19" s="18">
        <f t="shared" si="5"/>
        <v>0</v>
      </c>
      <c r="N19" s="18">
        <f t="shared" si="6"/>
        <v>0</v>
      </c>
      <c r="P19" s="22"/>
    </row>
    <row r="20" spans="1:16" x14ac:dyDescent="0.25">
      <c r="A20" s="12">
        <v>16</v>
      </c>
      <c r="B20" s="16" t="s">
        <v>20</v>
      </c>
      <c r="C20" s="19" t="s">
        <v>57</v>
      </c>
      <c r="D20" s="20" t="s">
        <v>58</v>
      </c>
      <c r="E20" s="17">
        <v>5</v>
      </c>
      <c r="F20" s="7">
        <f t="shared" si="1"/>
        <v>1.5</v>
      </c>
      <c r="G20" s="7">
        <f t="shared" si="2"/>
        <v>3.5</v>
      </c>
      <c r="H20" s="8" t="s">
        <v>1</v>
      </c>
      <c r="I20" s="9"/>
      <c r="J20" s="10"/>
      <c r="K20" s="11">
        <f t="shared" si="3"/>
        <v>0</v>
      </c>
      <c r="L20" s="11">
        <f t="shared" si="4"/>
        <v>0</v>
      </c>
      <c r="M20" s="18">
        <f t="shared" si="5"/>
        <v>0</v>
      </c>
      <c r="N20" s="18">
        <f t="shared" si="6"/>
        <v>0</v>
      </c>
      <c r="P20" s="22"/>
    </row>
    <row r="21" spans="1:16" x14ac:dyDescent="0.25">
      <c r="A21" s="6">
        <v>17</v>
      </c>
      <c r="B21" s="16">
        <v>26836</v>
      </c>
      <c r="C21" s="19" t="s">
        <v>59</v>
      </c>
      <c r="D21" s="20" t="s">
        <v>60</v>
      </c>
      <c r="E21" s="17">
        <v>1</v>
      </c>
      <c r="F21" s="7">
        <f t="shared" si="1"/>
        <v>0.3</v>
      </c>
      <c r="G21" s="7">
        <f t="shared" si="2"/>
        <v>0.7</v>
      </c>
      <c r="H21" s="8" t="s">
        <v>1</v>
      </c>
      <c r="I21" s="9"/>
      <c r="J21" s="10"/>
      <c r="K21" s="11">
        <f t="shared" si="3"/>
        <v>0</v>
      </c>
      <c r="L21" s="11">
        <f t="shared" si="4"/>
        <v>0</v>
      </c>
      <c r="M21" s="18">
        <f t="shared" si="5"/>
        <v>0</v>
      </c>
      <c r="N21" s="18">
        <f t="shared" si="6"/>
        <v>0</v>
      </c>
      <c r="P21" s="22"/>
    </row>
    <row r="22" spans="1:16" x14ac:dyDescent="0.25">
      <c r="A22" s="12">
        <v>18</v>
      </c>
      <c r="B22" s="16" t="s">
        <v>21</v>
      </c>
      <c r="C22" s="19" t="s">
        <v>61</v>
      </c>
      <c r="D22" s="20" t="s">
        <v>62</v>
      </c>
      <c r="E22" s="17">
        <v>2</v>
      </c>
      <c r="F22" s="7">
        <f t="shared" si="1"/>
        <v>0.6</v>
      </c>
      <c r="G22" s="7">
        <f t="shared" si="2"/>
        <v>1.4</v>
      </c>
      <c r="H22" s="8" t="s">
        <v>1</v>
      </c>
      <c r="I22" s="9"/>
      <c r="J22" s="10"/>
      <c r="K22" s="11">
        <f t="shared" si="3"/>
        <v>0</v>
      </c>
      <c r="L22" s="11">
        <f t="shared" si="4"/>
        <v>0</v>
      </c>
      <c r="M22" s="18">
        <f t="shared" si="5"/>
        <v>0</v>
      </c>
      <c r="N22" s="18">
        <f t="shared" si="6"/>
        <v>0</v>
      </c>
      <c r="P22" s="22"/>
    </row>
    <row r="23" spans="1:16" x14ac:dyDescent="0.25">
      <c r="A23" s="6">
        <v>19</v>
      </c>
      <c r="B23" s="16" t="s">
        <v>22</v>
      </c>
      <c r="C23" s="19" t="s">
        <v>63</v>
      </c>
      <c r="D23" s="20" t="s">
        <v>64</v>
      </c>
      <c r="E23" s="17">
        <v>4</v>
      </c>
      <c r="F23" s="7">
        <f t="shared" si="1"/>
        <v>1.2</v>
      </c>
      <c r="G23" s="7">
        <f t="shared" si="2"/>
        <v>2.8</v>
      </c>
      <c r="H23" s="8" t="s">
        <v>1</v>
      </c>
      <c r="I23" s="9"/>
      <c r="J23" s="10"/>
      <c r="K23" s="11">
        <f t="shared" si="3"/>
        <v>0</v>
      </c>
      <c r="L23" s="11">
        <f t="shared" si="4"/>
        <v>0</v>
      </c>
      <c r="M23" s="18">
        <f t="shared" si="5"/>
        <v>0</v>
      </c>
      <c r="N23" s="18">
        <f t="shared" si="6"/>
        <v>0</v>
      </c>
      <c r="P23" s="22"/>
    </row>
    <row r="24" spans="1:16" ht="25.5" x14ac:dyDescent="0.25">
      <c r="A24" s="12">
        <v>20</v>
      </c>
      <c r="B24" s="16" t="s">
        <v>23</v>
      </c>
      <c r="C24" s="19" t="s">
        <v>65</v>
      </c>
      <c r="D24" s="20" t="s">
        <v>66</v>
      </c>
      <c r="E24" s="17">
        <v>4</v>
      </c>
      <c r="F24" s="7">
        <f t="shared" si="1"/>
        <v>1.2</v>
      </c>
      <c r="G24" s="7">
        <f t="shared" ref="G24:G27" si="7">E24*70/100</f>
        <v>2.8</v>
      </c>
      <c r="H24" s="8" t="s">
        <v>1</v>
      </c>
      <c r="I24" s="9"/>
      <c r="J24" s="10"/>
      <c r="K24" s="11">
        <f t="shared" ref="K24:K27" si="8">ROUND((I24*J24),2)</f>
        <v>0</v>
      </c>
      <c r="L24" s="11">
        <f t="shared" ref="L24:L27" si="9">I24+K24</f>
        <v>0</v>
      </c>
      <c r="M24" s="18">
        <f t="shared" ref="M24:M27" si="10">E24*I24</f>
        <v>0</v>
      </c>
      <c r="N24" s="18">
        <f t="shared" ref="N24:N27" si="11">E24*L24</f>
        <v>0</v>
      </c>
      <c r="P24" s="22"/>
    </row>
    <row r="25" spans="1:16" x14ac:dyDescent="0.25">
      <c r="A25" s="6">
        <v>21</v>
      </c>
      <c r="B25" s="16" t="s">
        <v>24</v>
      </c>
      <c r="C25" s="19" t="s">
        <v>67</v>
      </c>
      <c r="D25" s="20" t="s">
        <v>68</v>
      </c>
      <c r="E25" s="17">
        <v>1</v>
      </c>
      <c r="F25" s="7">
        <f t="shared" si="1"/>
        <v>0.3</v>
      </c>
      <c r="G25" s="7">
        <f t="shared" si="7"/>
        <v>0.7</v>
      </c>
      <c r="H25" s="8" t="s">
        <v>1</v>
      </c>
      <c r="I25" s="9"/>
      <c r="J25" s="10"/>
      <c r="K25" s="11">
        <f t="shared" si="8"/>
        <v>0</v>
      </c>
      <c r="L25" s="11">
        <f t="shared" si="9"/>
        <v>0</v>
      </c>
      <c r="M25" s="18">
        <f t="shared" si="10"/>
        <v>0</v>
      </c>
      <c r="N25" s="18">
        <f t="shared" si="11"/>
        <v>0</v>
      </c>
      <c r="P25" s="22"/>
    </row>
    <row r="26" spans="1:16" x14ac:dyDescent="0.25">
      <c r="A26" s="12">
        <v>22</v>
      </c>
      <c r="B26" s="16" t="s">
        <v>25</v>
      </c>
      <c r="C26" s="19" t="s">
        <v>69</v>
      </c>
      <c r="D26" s="20" t="s">
        <v>70</v>
      </c>
      <c r="E26" s="17">
        <v>1</v>
      </c>
      <c r="F26" s="7">
        <f t="shared" si="1"/>
        <v>0.3</v>
      </c>
      <c r="G26" s="7">
        <f t="shared" si="7"/>
        <v>0.7</v>
      </c>
      <c r="H26" s="8" t="s">
        <v>1</v>
      </c>
      <c r="I26" s="9"/>
      <c r="J26" s="10"/>
      <c r="K26" s="11">
        <f t="shared" si="8"/>
        <v>0</v>
      </c>
      <c r="L26" s="11">
        <f t="shared" si="9"/>
        <v>0</v>
      </c>
      <c r="M26" s="18">
        <f t="shared" si="10"/>
        <v>0</v>
      </c>
      <c r="N26" s="18">
        <f t="shared" si="11"/>
        <v>0</v>
      </c>
      <c r="P26" s="22"/>
    </row>
    <row r="27" spans="1:16" x14ac:dyDescent="0.25">
      <c r="A27" s="6">
        <v>23</v>
      </c>
      <c r="B27" s="16" t="s">
        <v>26</v>
      </c>
      <c r="C27" s="19" t="s">
        <v>71</v>
      </c>
      <c r="D27" s="20" t="s">
        <v>72</v>
      </c>
      <c r="E27" s="17">
        <v>1</v>
      </c>
      <c r="F27" s="7">
        <f t="shared" si="1"/>
        <v>0.3</v>
      </c>
      <c r="G27" s="7">
        <f t="shared" si="7"/>
        <v>0.7</v>
      </c>
      <c r="H27" s="8" t="s">
        <v>1</v>
      </c>
      <c r="I27" s="9"/>
      <c r="J27" s="10"/>
      <c r="K27" s="11">
        <f t="shared" si="8"/>
        <v>0</v>
      </c>
      <c r="L27" s="11">
        <f t="shared" si="9"/>
        <v>0</v>
      </c>
      <c r="M27" s="18">
        <f t="shared" si="10"/>
        <v>0</v>
      </c>
      <c r="N27" s="18">
        <f t="shared" si="11"/>
        <v>0</v>
      </c>
      <c r="P27" s="22"/>
    </row>
    <row r="28" spans="1:16" ht="24.75" customHeight="1" thickBot="1" x14ac:dyDescent="0.3">
      <c r="A28" s="28" t="s">
        <v>9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5">
        <f>SUM(M5:M27)</f>
        <v>0</v>
      </c>
      <c r="N28" s="5">
        <f>SUM(N5:N27)</f>
        <v>0</v>
      </c>
    </row>
    <row r="29" spans="1:16" ht="20.25" customHeight="1" x14ac:dyDescent="0.25">
      <c r="A29" s="29" t="s">
        <v>75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6" ht="65.25" customHeight="1" thickBot="1" x14ac:dyDescent="0.3">
      <c r="E30" s="23"/>
      <c r="F30" s="23"/>
      <c r="G30" s="23"/>
      <c r="H30" s="23"/>
      <c r="I30" s="23"/>
      <c r="J30" s="23"/>
      <c r="K30" s="24"/>
      <c r="L30" s="24"/>
      <c r="M30" s="24"/>
      <c r="N30" s="24"/>
    </row>
    <row r="31" spans="1:16" ht="16.5" thickTop="1" x14ac:dyDescent="0.25">
      <c r="E31" s="25"/>
      <c r="F31" s="25"/>
      <c r="G31" s="25"/>
      <c r="H31" s="25"/>
      <c r="I31" s="25"/>
      <c r="J31" s="25"/>
      <c r="K31" s="25" t="s">
        <v>76</v>
      </c>
      <c r="L31" s="25"/>
      <c r="M31" s="25"/>
      <c r="N31" s="25"/>
    </row>
    <row r="32" spans="1:16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</sheetData>
  <mergeCells count="10">
    <mergeCell ref="A1:N1"/>
    <mergeCell ref="A2:N2"/>
    <mergeCell ref="A28:L28"/>
    <mergeCell ref="A29:N29"/>
    <mergeCell ref="E30:H30"/>
    <mergeCell ref="I30:J30"/>
    <mergeCell ref="K30:N30"/>
    <mergeCell ref="E31:H31"/>
    <mergeCell ref="I31:J31"/>
    <mergeCell ref="K31:N31"/>
  </mergeCells>
  <phoneticPr fontId="9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CENOWY-CZĘŚĆ 1</vt:lpstr>
      <vt:lpstr>'FORMULARZ CENOWY-CZĘŚĆ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GRACZYK</dc:creator>
  <cp:lastModifiedBy>NATALIA LISIECKA</cp:lastModifiedBy>
  <cp:lastPrinted>2024-01-09T07:51:21Z</cp:lastPrinted>
  <dcterms:created xsi:type="dcterms:W3CDTF">2018-12-07T10:18:42Z</dcterms:created>
  <dcterms:modified xsi:type="dcterms:W3CDTF">2024-02-05T08:02:24Z</dcterms:modified>
</cp:coreProperties>
</file>