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6440"/>
  </bookViews>
  <sheets>
    <sheet name="Arkusz1" sheetId="1" r:id="rId1"/>
  </sheets>
  <definedNames>
    <definedName name="_xlnm.Print_Area" localSheetId="0">Arkusz1!$B$2:$G$46</definedName>
  </definedNames>
  <calcPr calcId="114210"/>
</workbook>
</file>

<file path=xl/calcChain.xml><?xml version="1.0" encoding="utf-8"?>
<calcChain xmlns="http://schemas.openxmlformats.org/spreadsheetml/2006/main">
  <c r="G33" i="1"/>
  <c r="B33"/>
  <c r="B34"/>
  <c r="B35"/>
  <c r="B36"/>
  <c r="G14"/>
  <c r="G13"/>
  <c r="D17"/>
  <c r="G17"/>
  <c r="G16"/>
  <c r="G21"/>
  <c r="G22"/>
  <c r="B12"/>
  <c r="G40"/>
  <c r="D39"/>
  <c r="G39"/>
  <c r="G29"/>
  <c r="G32"/>
  <c r="G36"/>
  <c r="G37"/>
  <c r="G38"/>
  <c r="G35"/>
  <c r="G34"/>
  <c r="B38"/>
  <c r="B39"/>
  <c r="B40"/>
  <c r="D15"/>
  <c r="G15"/>
  <c r="D12"/>
  <c r="G12"/>
  <c r="G18"/>
  <c r="G11"/>
  <c r="G6"/>
  <c r="B13"/>
  <c r="B14"/>
  <c r="B15"/>
  <c r="B16"/>
  <c r="B17"/>
  <c r="B18"/>
  <c r="B19"/>
  <c r="B20"/>
  <c r="B21"/>
  <c r="B22"/>
  <c r="G23"/>
  <c r="G41"/>
</calcChain>
</file>

<file path=xl/sharedStrings.xml><?xml version="1.0" encoding="utf-8"?>
<sst xmlns="http://schemas.openxmlformats.org/spreadsheetml/2006/main" count="74" uniqueCount="52">
  <si>
    <t>POSADOWIENIE STRÓŻÓWKI</t>
  </si>
  <si>
    <t>PRACE PROJEKTOWE</t>
  </si>
  <si>
    <t>REALIZACJA PRAC</t>
  </si>
  <si>
    <t>I</t>
  </si>
  <si>
    <t>II</t>
  </si>
  <si>
    <t xml:space="preserve">Przygotowanie dokumentacji w formie umożliwiającej zawiadomienie PINB o rozpoczęciu prac </t>
  </si>
  <si>
    <t xml:space="preserve">Załączniki </t>
  </si>
  <si>
    <t>Ilość</t>
  </si>
  <si>
    <t>j.m</t>
  </si>
  <si>
    <t>kpl</t>
  </si>
  <si>
    <t xml:space="preserve">Wartość </t>
  </si>
  <si>
    <t>Cena jed.</t>
  </si>
  <si>
    <t>m2</t>
  </si>
  <si>
    <t>m3</t>
  </si>
  <si>
    <t xml:space="preserve">szt </t>
  </si>
  <si>
    <t>POSADOWIENIE ZNAKU ZOO</t>
  </si>
  <si>
    <t>Razem netto:</t>
  </si>
  <si>
    <t>Transport nie skręconej reklamy z bazy technicznej na terenie ZOO do miejsca wbudowania (do 2km)</t>
  </si>
  <si>
    <t xml:space="preserve">ZAKRES I PRZEDMIAR PRAC DO WYKONANIA NA POTRZEBY POSADOWIENIA STRÓŻÓWKI I REKLAMY  NA TERNIE GDAŃSKIEGO OGRODU ZOOLOGICZNEGO. </t>
  </si>
  <si>
    <t xml:space="preserve">Opracowanie projektu wykonawczego konstrukcyjnego (w 3 egz.) posadowienia na mikropalach stróżówki o wymiarach w rzucie 2,50m x 3,00m, masie całkowitej z dwoma pracownikami do 3,5tony. </t>
  </si>
  <si>
    <t>Przygotowanie dokumentacji w formie umożliwiającej zawiadomienie PINB o rozpoczęciu robót budowlanych.</t>
  </si>
  <si>
    <t>Lokalne odtworzenie lub uzupełnienie płyt meba w istniejącej skarpie</t>
  </si>
  <si>
    <t>Rozbiórka płytek chodnikowych wraz z przegłębieniem do 25cm pod całą powierzchnią oczepu.</t>
  </si>
  <si>
    <t>Opracowanie projektu ustabilizowania skarpy bezpśrednio pod stróżówką (czyli na długości skarpy 4m) za pomocą np. gwoździowania  pali wbudowanych pod kątem.</t>
  </si>
  <si>
    <t xml:space="preserve">Wbudowanie mikropali jako posadowienia stróżówki </t>
  </si>
  <si>
    <t xml:space="preserve">Wykonanie wzmocnienia skarpy </t>
  </si>
  <si>
    <t>Ułożenie na powierzchni korony skarpy pod oczepem warstwy kamienia 16/32 gr 10cm na geotkaninie .</t>
  </si>
  <si>
    <t xml:space="preserve">Dostawa i montaż balustrad z rury fi 50 </t>
  </si>
  <si>
    <t>mb</t>
  </si>
  <si>
    <t xml:space="preserve">Przestawienie stróżówki w miejsce docelowe wraz z podłączeniem mediów </t>
  </si>
  <si>
    <t>Utylizacja urobku  z przegłębienia,  wbudowania mikropali itp</t>
  </si>
  <si>
    <t>Opracowanie projektu wykonawczego konstrukcyjnego (w 3 egz.) posadowienia znaku/reklamy GOZ o wymiarach podstawy w rzucie 4,80m x 2,40m za pomocą mikropali. Powierzchnia liter i symboli wynosi około 16m2. Projekt wykonawczy konstrukcji stalowej pod reklamę oraz oczepu jest wykonany wg załącznika nr 2.</t>
  </si>
  <si>
    <t xml:space="preserve">Wykonanie mikropali wraz z oczepami żelbetowymi </t>
  </si>
  <si>
    <t>Dokumentacja powykonawcza: dokumenty jakościowe wbudowanych matreiałów, pomiary geodezyjne, protokoły odbiorów częściowych itp.</t>
  </si>
  <si>
    <t>Gdańsk, 22.04.2025r</t>
  </si>
  <si>
    <t>1. Badanie geologiczne pod stróżówkę</t>
  </si>
  <si>
    <t xml:space="preserve">Zaprojektowane ramy / oczepu stalowego poszerzonego w stosunu do wymiarów stróżówki o strefę wejścia szerokości do 1,50m. Całkowite wymiary ramy stalowej w rzucie powinny wynosić  2,50m x (3,00+1,50)m. Stróżówka będzie posadowiona bezpośrednio na ramie stalowej. Na ramie w strefie wejścia należy przewidzieć zamontowanie desek kompozytowych wraz z opowiednim podparciem na profilach stalowych co 60cm.Zaprojektować balustradę stalową wykonaną z rury fi 50 tj i skłądającą się z 3 słupków, 2 poprzeczek i pochwytu. </t>
  </si>
  <si>
    <t>Przestawienie stróżówki na czas prowadzenia prac na tymczasowe miejsce w pobliżu bramy wjazdowej do ZOO czyli w promieniu do 25m od obecnego miejsca. Odłączenie stróżówki od instalacji elektrycznej i tymczasowe podłączenie na czas prowadzenia prac palowych.</t>
  </si>
  <si>
    <t>Zamocowanie konstrukcji stalowej oczepu do mikropali. Zabezpieczenie antykorozyjne do C3. Kolor RAL 9005</t>
  </si>
  <si>
    <t xml:space="preserve">Wbudowanie desek tarsowych poza zakresem </t>
  </si>
  <si>
    <t xml:space="preserve">Dospawanie nowych blach stalowych podstawy do słupów 120x120mm i do zastrzałów 80/80mm podkonstrukcji podtrzymującej napis "ZOO". </t>
  </si>
  <si>
    <t xml:space="preserve">Wykonanie oczepów żelbetowych wg projektu konstrukcyjnego zał nr 2. wraz z wbetonowanymi kotwami. </t>
  </si>
  <si>
    <t xml:space="preserve">Uwaga: dopasować na miejscu rzędne posadowienia oczepów żelbetowych tak aby góra oczepu wystawała 5cm ponad teren </t>
  </si>
  <si>
    <r>
      <t xml:space="preserve">Skręcenie i montaż konstrukcji stalowej reklamy. Wykonanie zaprawek malarskich po montażu. Zamontowanie elementów reklamy wykonanych z litego PLEXI gr 10mm tj napisu </t>
    </r>
    <r>
      <rPr>
        <b/>
        <sz val="12"/>
        <color indexed="8"/>
        <rFont val="Calibri"/>
        <family val="2"/>
      </rPr>
      <t>ZOO</t>
    </r>
    <r>
      <rPr>
        <sz val="12"/>
        <color theme="1"/>
        <rFont val="Calibri"/>
        <family val="2"/>
        <charset val="238"/>
        <scheme val="minor"/>
      </rPr>
      <t xml:space="preserve"> oraz wizerunku </t>
    </r>
    <r>
      <rPr>
        <b/>
        <sz val="12"/>
        <color indexed="8"/>
        <rFont val="Calibri"/>
        <family val="2"/>
      </rPr>
      <t>słoni</t>
    </r>
    <r>
      <rPr>
        <sz val="12"/>
        <color theme="1"/>
        <rFont val="Calibri"/>
        <family val="2"/>
        <charset val="238"/>
        <scheme val="minor"/>
      </rPr>
      <t>. Śruby i mocowania po stronie wykonawcy.</t>
    </r>
  </si>
  <si>
    <t>Zniwelowanie i ew. uzupelnienie nierówności powierzchni terenu.</t>
  </si>
  <si>
    <t xml:space="preserve">Inne prace niewymienione powyżej a konieczne w ocenie Oferenta do realizacji prac </t>
  </si>
  <si>
    <t>6. Standard ochrony drzew i innych form zieleni w procesie inwestycyjnym.</t>
  </si>
  <si>
    <t>Wbudowanie mikropali  wraz z wcześniejszym wykonaniem ręcznie próbnych przekopów do gł. 1 m w celu uniknięcia kolizji z instalacjami podziemnymi oraz wykonaniem ręcznie punktowych przekopów do gł. 1 m w celu uniknięcia kolizji z korzeniami. Drzewo znajdujące się w bliskim sąsiedztwie planowanych robót należy obłożyć  deskami do wys. 2 m.</t>
  </si>
  <si>
    <t>2. Badanie geologiczne pod kierunkowskaz ZOO</t>
  </si>
  <si>
    <t>3. Projekt wykonawczy podkonstrukcji stalowej pod kierunkowskaz ZOO</t>
  </si>
  <si>
    <t xml:space="preserve">4. Widok kierunkowskazu we wcześniejszym miejscu </t>
  </si>
  <si>
    <t>5. Inwentaryzacja instalacji podziemnych na potrzeby postawienia kierunkowzkazu.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</si>
</sst>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5"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 indent="1"/>
    </xf>
    <xf numFmtId="164" fontId="0" fillId="0" borderId="1" xfId="0" applyNumberForma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1" fillId="3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47"/>
  <sheetViews>
    <sheetView tabSelected="1" zoomScale="125" workbookViewId="0">
      <selection activeCell="C53" sqref="C53"/>
    </sheetView>
  </sheetViews>
  <sheetFormatPr defaultColWidth="10.875" defaultRowHeight="15.75"/>
  <cols>
    <col min="1" max="1" width="10.875" style="1"/>
    <col min="2" max="2" width="5.875" style="3" customWidth="1"/>
    <col min="3" max="3" width="84.125" style="1" customWidth="1"/>
    <col min="4" max="4" width="5.5" style="3" customWidth="1"/>
    <col min="5" max="5" width="4" style="3" bestFit="1" customWidth="1"/>
    <col min="6" max="16384" width="10.875" style="1"/>
  </cols>
  <sheetData>
    <row r="2" spans="2:7" s="21" customFormat="1" ht="31.5">
      <c r="B2" s="22"/>
      <c r="C2" s="28" t="s">
        <v>18</v>
      </c>
      <c r="D2" s="22"/>
      <c r="E2" s="22"/>
      <c r="F2" s="23"/>
      <c r="G2" s="26" t="s">
        <v>34</v>
      </c>
    </row>
    <row r="3" spans="2:7">
      <c r="C3" s="2"/>
    </row>
    <row r="4" spans="2:7">
      <c r="B4" s="9"/>
      <c r="C4" s="10" t="s">
        <v>0</v>
      </c>
      <c r="D4" s="9"/>
      <c r="E4" s="9"/>
      <c r="F4" s="11"/>
      <c r="G4" s="11"/>
    </row>
    <row r="5" spans="2:7">
      <c r="B5" s="12" t="s">
        <v>3</v>
      </c>
      <c r="C5" s="13" t="s">
        <v>1</v>
      </c>
      <c r="D5" s="14" t="s">
        <v>7</v>
      </c>
      <c r="E5" s="14" t="s">
        <v>8</v>
      </c>
      <c r="F5" s="14" t="s">
        <v>11</v>
      </c>
      <c r="G5" s="14" t="s">
        <v>10</v>
      </c>
    </row>
    <row r="6" spans="2:7" ht="47.25">
      <c r="B6" s="36">
        <v>1</v>
      </c>
      <c r="C6" s="16" t="s">
        <v>19</v>
      </c>
      <c r="D6" s="36">
        <v>1</v>
      </c>
      <c r="E6" s="36" t="s">
        <v>9</v>
      </c>
      <c r="F6" s="35">
        <v>0</v>
      </c>
      <c r="G6" s="35">
        <f>D6*F6</f>
        <v>0</v>
      </c>
    </row>
    <row r="7" spans="2:7" ht="31.5">
      <c r="B7" s="36"/>
      <c r="C7" s="16" t="s">
        <v>23</v>
      </c>
      <c r="D7" s="36"/>
      <c r="E7" s="36"/>
      <c r="F7" s="35"/>
      <c r="G7" s="35"/>
    </row>
    <row r="8" spans="2:7" ht="94.5">
      <c r="B8" s="36"/>
      <c r="C8" s="16" t="s">
        <v>36</v>
      </c>
      <c r="D8" s="36"/>
      <c r="E8" s="36"/>
      <c r="F8" s="35"/>
      <c r="G8" s="35"/>
    </row>
    <row r="9" spans="2:7" ht="31.5">
      <c r="B9" s="36"/>
      <c r="C9" s="16" t="s">
        <v>20</v>
      </c>
      <c r="D9" s="36"/>
      <c r="E9" s="36"/>
      <c r="F9" s="35"/>
      <c r="G9" s="35"/>
    </row>
    <row r="10" spans="2:7">
      <c r="B10" s="12" t="s">
        <v>4</v>
      </c>
      <c r="C10" s="13" t="s">
        <v>2</v>
      </c>
      <c r="D10" s="14"/>
      <c r="E10" s="14"/>
      <c r="F10" s="15"/>
      <c r="G10" s="15"/>
    </row>
    <row r="11" spans="2:7" ht="47.25">
      <c r="B11" s="14">
        <v>1</v>
      </c>
      <c r="C11" s="16" t="s">
        <v>37</v>
      </c>
      <c r="D11" s="14">
        <v>1</v>
      </c>
      <c r="E11" s="14" t="s">
        <v>9</v>
      </c>
      <c r="F11" s="17">
        <v>0</v>
      </c>
      <c r="G11" s="17">
        <f t="shared" ref="G11:G18" si="0">D11*F11</f>
        <v>0</v>
      </c>
    </row>
    <row r="12" spans="2:7">
      <c r="B12" s="14">
        <f>B11+1</f>
        <v>2</v>
      </c>
      <c r="C12" s="16" t="s">
        <v>22</v>
      </c>
      <c r="D12" s="14">
        <f>5*2.5*0.25</f>
        <v>3.125</v>
      </c>
      <c r="E12" s="14" t="s">
        <v>13</v>
      </c>
      <c r="F12" s="17">
        <v>0</v>
      </c>
      <c r="G12" s="17">
        <f t="shared" si="0"/>
        <v>0</v>
      </c>
    </row>
    <row r="13" spans="2:7">
      <c r="B13" s="14">
        <f t="shared" ref="B13:B21" si="1">B12+1</f>
        <v>3</v>
      </c>
      <c r="C13" s="16" t="s">
        <v>24</v>
      </c>
      <c r="D13" s="14">
        <v>1</v>
      </c>
      <c r="E13" s="14" t="s">
        <v>9</v>
      </c>
      <c r="F13" s="17">
        <v>0</v>
      </c>
      <c r="G13" s="17">
        <f t="shared" si="0"/>
        <v>0</v>
      </c>
    </row>
    <row r="14" spans="2:7">
      <c r="B14" s="14">
        <f t="shared" si="1"/>
        <v>4</v>
      </c>
      <c r="C14" s="16" t="s">
        <v>25</v>
      </c>
      <c r="D14" s="14">
        <v>1</v>
      </c>
      <c r="E14" s="14" t="s">
        <v>9</v>
      </c>
      <c r="F14" s="17">
        <v>0</v>
      </c>
      <c r="G14" s="17">
        <f t="shared" si="0"/>
        <v>0</v>
      </c>
    </row>
    <row r="15" spans="2:7">
      <c r="B15" s="14">
        <f t="shared" si="1"/>
        <v>5</v>
      </c>
      <c r="C15" s="16" t="s">
        <v>21</v>
      </c>
      <c r="D15" s="14">
        <f>3*3</f>
        <v>9</v>
      </c>
      <c r="E15" s="14" t="s">
        <v>12</v>
      </c>
      <c r="F15" s="17">
        <v>0</v>
      </c>
      <c r="G15" s="17">
        <f t="shared" si="0"/>
        <v>0</v>
      </c>
    </row>
    <row r="16" spans="2:7" ht="31.5">
      <c r="B16" s="14">
        <f t="shared" si="1"/>
        <v>6</v>
      </c>
      <c r="C16" s="16" t="s">
        <v>38</v>
      </c>
      <c r="D16" s="14">
        <v>1</v>
      </c>
      <c r="E16" s="14" t="s">
        <v>9</v>
      </c>
      <c r="F16" s="17">
        <v>0</v>
      </c>
      <c r="G16" s="17">
        <f t="shared" si="0"/>
        <v>0</v>
      </c>
    </row>
    <row r="17" spans="2:7" ht="31.5">
      <c r="B17" s="14">
        <f t="shared" si="1"/>
        <v>7</v>
      </c>
      <c r="C17" s="19" t="s">
        <v>26</v>
      </c>
      <c r="D17" s="30">
        <f>2.5*3.5</f>
        <v>8.75</v>
      </c>
      <c r="E17" s="30" t="s">
        <v>12</v>
      </c>
      <c r="F17" s="31">
        <v>0</v>
      </c>
      <c r="G17" s="31">
        <f t="shared" si="0"/>
        <v>0</v>
      </c>
    </row>
    <row r="18" spans="2:7">
      <c r="B18" s="14">
        <f t="shared" si="1"/>
        <v>8</v>
      </c>
      <c r="C18" s="19" t="s">
        <v>29</v>
      </c>
      <c r="D18" s="30">
        <v>1</v>
      </c>
      <c r="E18" s="30" t="s">
        <v>9</v>
      </c>
      <c r="F18" s="31">
        <v>0</v>
      </c>
      <c r="G18" s="31">
        <f t="shared" si="0"/>
        <v>0</v>
      </c>
    </row>
    <row r="19" spans="2:7">
      <c r="B19" s="14">
        <f t="shared" si="1"/>
        <v>9</v>
      </c>
      <c r="C19" s="16" t="s">
        <v>27</v>
      </c>
      <c r="D19" s="14">
        <v>3</v>
      </c>
      <c r="E19" s="14" t="s">
        <v>28</v>
      </c>
      <c r="F19" s="17"/>
      <c r="G19" s="17"/>
    </row>
    <row r="20" spans="2:7">
      <c r="B20" s="14">
        <f t="shared" si="1"/>
        <v>10</v>
      </c>
      <c r="C20" s="16" t="s">
        <v>39</v>
      </c>
      <c r="D20" s="14"/>
      <c r="E20" s="14"/>
      <c r="F20" s="17"/>
      <c r="G20" s="17"/>
    </row>
    <row r="21" spans="2:7">
      <c r="B21" s="30">
        <f t="shared" si="1"/>
        <v>11</v>
      </c>
      <c r="C21" s="19" t="s">
        <v>30</v>
      </c>
      <c r="D21" s="30">
        <v>10</v>
      </c>
      <c r="E21" s="30" t="s">
        <v>13</v>
      </c>
      <c r="F21" s="31">
        <v>0</v>
      </c>
      <c r="G21" s="31">
        <f>D21*F21</f>
        <v>0</v>
      </c>
    </row>
    <row r="22" spans="2:7" ht="31.5">
      <c r="B22" s="30">
        <f>B21+1</f>
        <v>12</v>
      </c>
      <c r="C22" s="19" t="s">
        <v>33</v>
      </c>
      <c r="D22" s="30">
        <v>1</v>
      </c>
      <c r="E22" s="30" t="s">
        <v>9</v>
      </c>
      <c r="F22" s="31">
        <v>0</v>
      </c>
      <c r="G22" s="31">
        <f>D22*F22</f>
        <v>0</v>
      </c>
    </row>
    <row r="23" spans="2:7">
      <c r="D23" s="24" t="s">
        <v>16</v>
      </c>
      <c r="E23" s="4"/>
      <c r="F23" s="21"/>
      <c r="G23" s="25">
        <f>SUM(G6:G22)</f>
        <v>0</v>
      </c>
    </row>
    <row r="24" spans="2:7">
      <c r="C24" s="2" t="s">
        <v>6</v>
      </c>
    </row>
    <row r="25" spans="2:7">
      <c r="C25" s="2" t="s">
        <v>35</v>
      </c>
    </row>
    <row r="26" spans="2:7">
      <c r="C26" s="2"/>
    </row>
    <row r="27" spans="2:7">
      <c r="B27" s="5"/>
      <c r="C27" s="6" t="s">
        <v>15</v>
      </c>
      <c r="D27" s="5"/>
      <c r="E27" s="5"/>
      <c r="F27" s="7"/>
      <c r="G27" s="7"/>
    </row>
    <row r="28" spans="2:7">
      <c r="B28" s="12" t="s">
        <v>3</v>
      </c>
      <c r="C28" s="13" t="s">
        <v>1</v>
      </c>
      <c r="D28" s="14"/>
      <c r="E28" s="14"/>
      <c r="F28" s="15"/>
      <c r="G28" s="15"/>
    </row>
    <row r="29" spans="2:7" s="8" customFormat="1" ht="63">
      <c r="B29" s="18"/>
      <c r="C29" s="19" t="s">
        <v>31</v>
      </c>
      <c r="D29" s="39">
        <v>1</v>
      </c>
      <c r="E29" s="39" t="s">
        <v>9</v>
      </c>
      <c r="F29" s="37">
        <v>0</v>
      </c>
      <c r="G29" s="37">
        <f>D29*F29</f>
        <v>0</v>
      </c>
    </row>
    <row r="30" spans="2:7" s="8" customFormat="1">
      <c r="B30" s="18"/>
      <c r="C30" s="19" t="s">
        <v>5</v>
      </c>
      <c r="D30" s="40"/>
      <c r="E30" s="40"/>
      <c r="F30" s="38"/>
      <c r="G30" s="38"/>
    </row>
    <row r="31" spans="2:7">
      <c r="B31" s="12" t="s">
        <v>4</v>
      </c>
      <c r="C31" s="13" t="s">
        <v>2</v>
      </c>
      <c r="D31" s="27"/>
      <c r="E31" s="27"/>
      <c r="F31" s="33"/>
      <c r="G31" s="33"/>
    </row>
    <row r="32" spans="2:7" ht="63">
      <c r="B32" s="27">
        <v>1</v>
      </c>
      <c r="C32" s="29" t="s">
        <v>47</v>
      </c>
      <c r="D32" s="27">
        <v>6</v>
      </c>
      <c r="E32" s="27" t="s">
        <v>14</v>
      </c>
      <c r="F32" s="34">
        <v>0</v>
      </c>
      <c r="G32" s="34">
        <f t="shared" ref="G32:G40" si="2">D32*F32</f>
        <v>0</v>
      </c>
    </row>
    <row r="33" spans="2:7">
      <c r="B33" s="27">
        <f>B32+1</f>
        <v>2</v>
      </c>
      <c r="C33" s="29" t="s">
        <v>32</v>
      </c>
      <c r="D33" s="27">
        <v>6</v>
      </c>
      <c r="E33" s="27" t="s">
        <v>14</v>
      </c>
      <c r="F33" s="34">
        <v>0</v>
      </c>
      <c r="G33" s="34">
        <f t="shared" si="2"/>
        <v>0</v>
      </c>
    </row>
    <row r="34" spans="2:7" ht="31.5">
      <c r="B34" s="27">
        <f>B33+1</f>
        <v>3</v>
      </c>
      <c r="C34" s="16" t="s">
        <v>40</v>
      </c>
      <c r="D34" s="27">
        <v>6</v>
      </c>
      <c r="E34" s="27" t="s">
        <v>14</v>
      </c>
      <c r="F34" s="34">
        <v>0</v>
      </c>
      <c r="G34" s="34">
        <f t="shared" si="2"/>
        <v>0</v>
      </c>
    </row>
    <row r="35" spans="2:7" ht="31.5">
      <c r="B35" s="27">
        <f>B34+1</f>
        <v>4</v>
      </c>
      <c r="C35" s="16" t="s">
        <v>17</v>
      </c>
      <c r="D35" s="27">
        <v>1</v>
      </c>
      <c r="E35" s="27" t="s">
        <v>9</v>
      </c>
      <c r="F35" s="34">
        <v>0</v>
      </c>
      <c r="G35" s="34">
        <f t="shared" si="2"/>
        <v>0</v>
      </c>
    </row>
    <row r="36" spans="2:7" ht="31.5">
      <c r="B36" s="40">
        <f>B35+1</f>
        <v>5</v>
      </c>
      <c r="C36" s="16" t="s">
        <v>41</v>
      </c>
      <c r="D36" s="40">
        <v>6</v>
      </c>
      <c r="E36" s="40" t="s">
        <v>14</v>
      </c>
      <c r="F36" s="34">
        <v>0</v>
      </c>
      <c r="G36" s="34">
        <f t="shared" si="2"/>
        <v>0</v>
      </c>
    </row>
    <row r="37" spans="2:7" ht="31.5">
      <c r="B37" s="40"/>
      <c r="C37" s="32" t="s">
        <v>42</v>
      </c>
      <c r="D37" s="40"/>
      <c r="E37" s="40"/>
      <c r="F37" s="34">
        <v>0</v>
      </c>
      <c r="G37" s="34">
        <f t="shared" si="2"/>
        <v>0</v>
      </c>
    </row>
    <row r="38" spans="2:7" ht="47.25">
      <c r="B38" s="27">
        <f>B36+1</f>
        <v>6</v>
      </c>
      <c r="C38" s="16" t="s">
        <v>43</v>
      </c>
      <c r="D38" s="27">
        <v>1</v>
      </c>
      <c r="E38" s="27" t="s">
        <v>9</v>
      </c>
      <c r="F38" s="34">
        <v>0</v>
      </c>
      <c r="G38" s="34">
        <f t="shared" si="2"/>
        <v>0</v>
      </c>
    </row>
    <row r="39" spans="2:7">
      <c r="B39" s="14">
        <f>B38+1</f>
        <v>7</v>
      </c>
      <c r="C39" s="20" t="s">
        <v>44</v>
      </c>
      <c r="D39" s="27">
        <f>10*5</f>
        <v>50</v>
      </c>
      <c r="E39" s="27" t="s">
        <v>12</v>
      </c>
      <c r="F39" s="34">
        <v>0</v>
      </c>
      <c r="G39" s="34">
        <f t="shared" si="2"/>
        <v>0</v>
      </c>
    </row>
    <row r="40" spans="2:7">
      <c r="B40" s="14">
        <f>B39+1</f>
        <v>8</v>
      </c>
      <c r="C40" s="20" t="s">
        <v>45</v>
      </c>
      <c r="D40" s="27">
        <v>1</v>
      </c>
      <c r="E40" s="27" t="s">
        <v>9</v>
      </c>
      <c r="F40" s="34">
        <v>0</v>
      </c>
      <c r="G40" s="34">
        <f t="shared" si="2"/>
        <v>0</v>
      </c>
    </row>
    <row r="41" spans="2:7">
      <c r="D41" s="24" t="s">
        <v>16</v>
      </c>
      <c r="E41" s="4"/>
      <c r="F41" s="21"/>
      <c r="G41" s="25">
        <f>SUM(G29:G40)</f>
        <v>0</v>
      </c>
    </row>
    <row r="42" spans="2:7">
      <c r="C42" s="2" t="s">
        <v>6</v>
      </c>
    </row>
    <row r="43" spans="2:7">
      <c r="C43" s="2" t="s">
        <v>48</v>
      </c>
    </row>
    <row r="44" spans="2:7">
      <c r="C44" s="1" t="s">
        <v>49</v>
      </c>
    </row>
    <row r="45" spans="2:7">
      <c r="C45" s="1" t="s">
        <v>50</v>
      </c>
    </row>
    <row r="46" spans="2:7">
      <c r="C46" s="1" t="s">
        <v>51</v>
      </c>
    </row>
    <row r="47" spans="2:7">
      <c r="C47" s="1" t="s">
        <v>46</v>
      </c>
    </row>
  </sheetData>
  <mergeCells count="12">
    <mergeCell ref="B36:B37"/>
    <mergeCell ref="D36:D37"/>
    <mergeCell ref="E36:E37"/>
    <mergeCell ref="F29:F30"/>
    <mergeCell ref="G6:G9"/>
    <mergeCell ref="B6:B9"/>
    <mergeCell ref="D6:D9"/>
    <mergeCell ref="E6:E9"/>
    <mergeCell ref="F6:F9"/>
    <mergeCell ref="G29:G30"/>
    <mergeCell ref="D29:D30"/>
    <mergeCell ref="E29:E30"/>
  </mergeCells>
  <phoneticPr fontId="4" type="noConversion"/>
  <pageMargins left="0.7" right="0.7" top="0.75" bottom="0.75" header="0.3" footer="0.3"/>
  <pageSetup paperSize="9" scale="7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Kwiatkowski</dc:creator>
  <cp:lastModifiedBy>tsubotowicz</cp:lastModifiedBy>
  <cp:lastPrinted>2025-02-17T15:57:57Z</cp:lastPrinted>
  <dcterms:created xsi:type="dcterms:W3CDTF">2025-02-17T11:07:23Z</dcterms:created>
  <dcterms:modified xsi:type="dcterms:W3CDTF">2025-04-28T09:44:11Z</dcterms:modified>
</cp:coreProperties>
</file>