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/>
  <mc:AlternateContent xmlns:mc="http://schemas.openxmlformats.org/markup-compatibility/2006">
    <mc:Choice Requires="x15">
      <x15ac:absPath xmlns:x15ac="http://schemas.microsoft.com/office/spreadsheetml/2010/11/ac" url="X:\przetargi SG KM JS AK\2025\Postępowania powyżej 130000\7. Przebudowa ul. Grójeckiej\3. Pytania\"/>
    </mc:Choice>
  </mc:AlternateContent>
  <xr:revisionPtr revIDLastSave="0" documentId="8_{5DECC227-7960-4B8F-81F7-F87E4D8FE349}" xr6:coauthVersionLast="47" xr6:coauthVersionMax="47" xr10:uidLastSave="{00000000-0000-0000-0000-000000000000}"/>
  <bookViews>
    <workbookView xWindow="-120" yWindow="-120" windowWidth="29040" windowHeight="15720" tabRatio="704" xr2:uid="{00000000-000D-0000-FFFF-FFFF00000000}"/>
  </bookViews>
  <sheets>
    <sheet name="PR_Grojecka (2)" sheetId="67" r:id="rId1"/>
  </sheets>
  <definedNames>
    <definedName name="_xlnm.Print_Area" localSheetId="0">'PR_Grojecka (2)'!$A$1:$F$158</definedName>
    <definedName name="_xlnm.Print_Titles" localSheetId="0">'PR_Grojecka (2)'!$1:$4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14" i="67" l="1"/>
  <c r="D59" i="67"/>
  <c r="D58" i="67"/>
  <c r="D50" i="67"/>
  <c r="A11" i="67"/>
  <c r="A14" i="67" s="1"/>
  <c r="A17" i="67" s="1"/>
  <c r="A20" i="67" s="1"/>
  <c r="A21" i="67" s="1"/>
  <c r="A22" i="67" s="1"/>
  <c r="A23" i="67" s="1"/>
  <c r="A24" i="67" s="1"/>
  <c r="A25" i="67" s="1"/>
  <c r="A26" i="67" s="1"/>
  <c r="A27" i="67" s="1"/>
  <c r="A28" i="67" s="1"/>
  <c r="A29" i="67" s="1"/>
  <c r="A30" i="67" s="1"/>
  <c r="A31" i="67" s="1"/>
  <c r="A32" i="67" s="1"/>
  <c r="A33" i="67" s="1"/>
  <c r="A34" i="67" s="1"/>
  <c r="A35" i="67" s="1"/>
  <c r="A41" i="67" s="1"/>
  <c r="A44" i="67" s="1"/>
  <c r="A50" i="67" s="1"/>
  <c r="A56" i="67" s="1"/>
  <c r="A57" i="67" s="1"/>
  <c r="A58" i="67" s="1"/>
  <c r="A59" i="67" s="1"/>
  <c r="A62" i="67" s="1"/>
  <c r="A70" i="67" s="1"/>
  <c r="A71" i="67" s="1"/>
  <c r="A72" i="67" s="1"/>
  <c r="A73" i="67" s="1"/>
  <c r="A74" i="67" s="1"/>
  <c r="A78" i="67" s="1"/>
  <c r="A81" i="67" s="1"/>
  <c r="A82" i="67" s="1"/>
  <c r="A85" i="67" s="1"/>
  <c r="A91" i="67" s="1"/>
  <c r="A94" i="67" s="1"/>
  <c r="A95" i="67" s="1"/>
  <c r="A96" i="67" s="1"/>
  <c r="A99" i="67" s="1"/>
  <c r="A102" i="67" s="1"/>
  <c r="A105" i="67" s="1"/>
  <c r="A111" i="67" s="1"/>
  <c r="A114" i="67" s="1"/>
  <c r="A120" i="67" s="1"/>
  <c r="A123" i="67" s="1"/>
  <c r="A124" i="67" s="1"/>
  <c r="A125" i="67" s="1"/>
  <c r="A126" i="67" s="1"/>
  <c r="A129" i="67" s="1"/>
  <c r="A135" i="67" s="1"/>
  <c r="A138" i="67" s="1"/>
  <c r="A141" i="67" s="1"/>
  <c r="A144" i="67" s="1"/>
  <c r="A150" i="67" s="1"/>
  <c r="D8" i="67"/>
</calcChain>
</file>

<file path=xl/sharedStrings.xml><?xml version="1.0" encoding="utf-8"?>
<sst xmlns="http://schemas.openxmlformats.org/spreadsheetml/2006/main" count="433" uniqueCount="143">
  <si>
    <t>Nr poz.</t>
  </si>
  <si>
    <t>Opis robót</t>
  </si>
  <si>
    <t>Ilość</t>
  </si>
  <si>
    <t>1</t>
  </si>
  <si>
    <t>2</t>
  </si>
  <si>
    <t>4</t>
  </si>
  <si>
    <t>5</t>
  </si>
  <si>
    <t>6</t>
  </si>
  <si>
    <t>1. ROBOTY PRZYGOTOWAWCZE</t>
  </si>
  <si>
    <t>km</t>
  </si>
  <si>
    <t>m3</t>
  </si>
  <si>
    <t>m2</t>
  </si>
  <si>
    <t>m</t>
  </si>
  <si>
    <t>szt.</t>
  </si>
  <si>
    <t>4. PODBUDOWY</t>
  </si>
  <si>
    <t>5. NAWIERZCHNIE</t>
  </si>
  <si>
    <t>7. URZĄDZENIA BEZPIECZEŃSTWA RUCHU</t>
  </si>
  <si>
    <t>8. ELEMENTY DRÓG I ULIC</t>
  </si>
  <si>
    <t xml:space="preserve">Branża drogowa </t>
  </si>
  <si>
    <t>Razem</t>
  </si>
  <si>
    <t>RAZEM ROBOTY PRZYGOTOWAWCZE</t>
  </si>
  <si>
    <t>RAZEM PODBUDOWY</t>
  </si>
  <si>
    <t>RAZEM NAWIERZCHNIE</t>
  </si>
  <si>
    <t>RAZEM URZĄDZENIA BEZPIECZEŃSTWA RUCHU</t>
  </si>
  <si>
    <t>RAZEM ELEMENTY DRÓG I ULIC</t>
  </si>
  <si>
    <t>Razem wartość kosztorysowa [zł]</t>
  </si>
  <si>
    <t>Podatek VAT 23%</t>
  </si>
  <si>
    <t>Cena kosztorysowa [zł]</t>
  </si>
  <si>
    <t>CPV 45110000-1</t>
  </si>
  <si>
    <t>CPV 45230000-8</t>
  </si>
  <si>
    <t>Odtworzenie trasy i punktów wysokościowych przy liniowych robotach ziemnych (drogi) w terenie równinnym;</t>
  </si>
  <si>
    <t>Profilowanie i zagęszczenie mechaniczne podłoża pod warstwy konstrukcyjne nawierzchni w gruntach kat. II-IV</t>
  </si>
  <si>
    <t>Oczyszczenie mechaniczne warstw konstrukcyjnych ulepszonych bitumem</t>
  </si>
  <si>
    <t>Wykonanie podbudowy zasadniczej z mieszanki niezwiązanej C90/3, frakcji 0-31,5 mm o grubości po zagęszczeniu 20 cm</t>
  </si>
  <si>
    <t>Zabezpieczenie drzew na okres wykonywania robót, przez wykonanie obudowy z desek i folii, o śr. Drzewa do 30 cm</t>
  </si>
  <si>
    <t>Mechaniczne usunięcie warstwy ziemi urodzajnej (humusu)</t>
  </si>
  <si>
    <t>Oczyszczenie mechaniczne warstw konstrukcyjnych nieulepszonych</t>
  </si>
  <si>
    <t>Wykonanie podbudowy zasadniczej z betonu asfaltowego, AC 22 P, grub. Warstwy po zagęszczeniu 10 cm</t>
  </si>
  <si>
    <t>Wykonanie podbudowy zasadniczej z betonu asfaltowego, AC 22 P, grub. Warstwy po zagęszczeniu 7 cm</t>
  </si>
  <si>
    <t>Wykonanie warstwy ścieralnej z mieszanki mineralno-asfaltowej grysowej SMA 11, grub. warstwy po zagęszczeniu 4 cm</t>
  </si>
  <si>
    <t>Nawierzchnia z kostki betonowej</t>
  </si>
  <si>
    <t>Skropienie mechaniczne warstw konstrukcyjnych ulepszonych bitumem</t>
  </si>
  <si>
    <t>Skropienie mechaniczne warstw konstrukcyjnych niebitumicznych emulsją asfaltową</t>
  </si>
  <si>
    <t>Rozebranie krawęzników betonowych, ułozonych na podsypce cem.-piask., lawy podkrawęznikowej z betonu</t>
  </si>
  <si>
    <t>Rozebranie chodników z kostki brukowej betonowej, ułożonej na podsypce cem.-piask.</t>
  </si>
  <si>
    <t>Odtworzenie trasy i punktów wysokościowych</t>
  </si>
  <si>
    <t>Ochrona istniejących drzew w okresie budowy drogi</t>
  </si>
  <si>
    <t>Usunięcie warstwy ziemi urodzajnej</t>
  </si>
  <si>
    <t>Rozbiórka elementów dróg i ulic</t>
  </si>
  <si>
    <t>Koryto wraz z profilowaniem i zagęszczeniem podłoża</t>
  </si>
  <si>
    <t>Oczyszczenie i skropienie warstw konstrukcyjnych</t>
  </si>
  <si>
    <t>Podbudowa z mieszanki związanej cementem</t>
  </si>
  <si>
    <t>Podbudowa z betonu asfaltowego AC 22P</t>
  </si>
  <si>
    <t xml:space="preserve">Warstwa wiążąca i wyrównawcza z betonu asfaltowego </t>
  </si>
  <si>
    <t>Nawierzchnia z mieszanki mastyksowo-grysowej SMA</t>
  </si>
  <si>
    <t>Oznakowanie Poziome</t>
  </si>
  <si>
    <t>Krawężniki betonowe</t>
  </si>
  <si>
    <t>Betonowe obrzeża chodnikowe</t>
  </si>
  <si>
    <t>2. ROBOTY ZIEMNE</t>
  </si>
  <si>
    <t>2.1. Wykonanie wykopów</t>
  </si>
  <si>
    <t>2.2. Wykonanie nasypów</t>
  </si>
  <si>
    <t>RAZEM ROBOTY ZIEMNE</t>
  </si>
  <si>
    <t xml:space="preserve">Wykopy wykonywane mechanicznie w gruntach kat. III-IV </t>
  </si>
  <si>
    <t xml:space="preserve">Nasypy wykonywane mechanicznie z gruntów kat. III-IV </t>
  </si>
  <si>
    <t>10. INNE</t>
  </si>
  <si>
    <t>RAZEM INNE</t>
  </si>
  <si>
    <t>Rozebranie obrzeży betonowych na podsypce piaskowej</t>
  </si>
  <si>
    <t>Wykonanie mechanicznie oznakowania poziomego jezdni materiałami cienkowarstwowymi</t>
  </si>
  <si>
    <t>Oznakowanie Pionowe</t>
  </si>
  <si>
    <t>Nawierzchnia z betonu asflatowego. Warstwa ścieralna</t>
  </si>
  <si>
    <t>Płyty chodnikowe integracyjne</t>
  </si>
  <si>
    <t>Rozbiórka słupków do znaków drogowych</t>
  </si>
  <si>
    <t>Zdjęcie tarcz, tablic znaków drogowych</t>
  </si>
  <si>
    <t>Wykonanie warstwy wiążącej z betonu asfaltowego AC 16 W  gr. warstwy 6 cm</t>
  </si>
  <si>
    <t>Wykonanie warstwy wiążącej z betonu asfaltowego AC 16 W  gr. warstwy 5 cm</t>
  </si>
  <si>
    <t>Wykonanie warstwy ścieralnej z betonu asfaltowego AC 5 S, gr. warstwy po zagęszczeniu 3 cm</t>
  </si>
  <si>
    <t>kpl.</t>
  </si>
  <si>
    <t>CPV 45233293-9</t>
  </si>
  <si>
    <t xml:space="preserve">ROZBUDOWA UKŁADU DROGOWEGO ULIC; GRÓJECKIEJ, WSCHODNIEJ, ROLNICZEJ 
I ŁUGOWEJ WRAZ Z INFRASTRUKTURĄ TOWARZYSZĄCĄ
ZADANIE 1:  ROZBUDOWA ULICY GRÓJECKIEJ
</t>
  </si>
  <si>
    <t>Rozebranie zjazdów z kostki brukowej betonowej, ułożonej na podsypce cem.-piask.</t>
  </si>
  <si>
    <t>Rozebranie zjazdów betonowych</t>
  </si>
  <si>
    <t>Rozbiórka konstrukcji wsporczych tablic drogowskazowych</t>
  </si>
  <si>
    <t>Zdjęcie tablic drogowskazowych E-2a</t>
  </si>
  <si>
    <t>Rozebranie ścianek czołowych przepustów</t>
  </si>
  <si>
    <t>Rozebranie przepustów betonowych pod zjazdami (24 sztuki)</t>
  </si>
  <si>
    <t>Rozebranie drogowych barier stalowych</t>
  </si>
  <si>
    <t>Rozebranie wygrodzeń typu U-12</t>
  </si>
  <si>
    <t>Rozbiórka podbudowy z tłucznia (śr. grubość 18cm)</t>
  </si>
  <si>
    <t>Rozbiórka podbudowy z kruszywa naturalnego  (śr. grubość 20cm)</t>
  </si>
  <si>
    <t>Wykonanie podbudowy z mieszanki związanej cementem C3/4, gr. 17 cm</t>
  </si>
  <si>
    <t>Wykonanie podbudowy z mieszanki związanej cementem C3/4, gr. 12 cm</t>
  </si>
  <si>
    <t>Wykonanie podbudowy z  mieszanki związanej cementem C1.5/2, gr. 15 cm</t>
  </si>
  <si>
    <t>Podbudowa z betonu cementowego</t>
  </si>
  <si>
    <t>Wykonanie podbudowy zasadniczej z betonu cementowego C20/25, grub.  18 cm</t>
  </si>
  <si>
    <t>Wykonanie warstwy wiążącej z betonu asfaltowego AC 11 W  gr. warstwy 4 cm</t>
  </si>
  <si>
    <t>Nawierzchnia z kostki kamiennej rzędowej</t>
  </si>
  <si>
    <t>Wykonanie nawierzchni z kostki kamiennej rzędowej wysokości 17cm na podsypce cem.-piask.</t>
  </si>
  <si>
    <t>6. ROBOTY WYKOŃCZENIOWE</t>
  </si>
  <si>
    <t xml:space="preserve">Humusowanie gr. 15cm  i obsianie skarp i terenów płaskich </t>
  </si>
  <si>
    <t>Umocnienie elementami prefabrykowanymi</t>
  </si>
  <si>
    <t>Umocnienie skarp przez humusowanie z obsianiem</t>
  </si>
  <si>
    <t>Umocnienie płytami ażurowymi 60x40x10</t>
  </si>
  <si>
    <t>RAZEM ROBOTY WYKOŃCZENIOWE</t>
  </si>
  <si>
    <t>Wykonanie oznakowania pionowe (wielkość- małe)</t>
  </si>
  <si>
    <t>Ustawienie słupków z rur stalowych dla znaków drogowych śr. 70mm</t>
  </si>
  <si>
    <t>Ustawienie konstrukcji wsporczych do tablic znaków kierunkowych</t>
  </si>
  <si>
    <t>Słupki przeszkodowe</t>
  </si>
  <si>
    <t>Ustawienie krawężników betonowych o wym. 20x30 cm wraz z wykonaniem ławy z oporem z betonu C12/15</t>
  </si>
  <si>
    <t>Wykonanie chodników z kostki betonowej gr. 8cm</t>
  </si>
  <si>
    <t>Ściany z prefabrykatów żelbetowych</t>
  </si>
  <si>
    <t>Wykonanie zabezpieczenia skarpy prefabrykatem typu "L" o wysokości do 60cm z przestawieniem istniejącego ogrodzenia</t>
  </si>
  <si>
    <t>Wykonanie podbudowy z mieszanki związanej cementem C3/4, gr. 15 cm</t>
  </si>
  <si>
    <t>Wykonanie podbudowy z  mieszanki związanej cementem C1.5/2, gr. 22 cm</t>
  </si>
  <si>
    <t>Rozebranie nawierzchni z betonu asfaltowego - frezowanie na zimno śr. 5cm</t>
  </si>
  <si>
    <t>Wyrównanie podbudowy mieszankami mineralno-bitumicznymi</t>
  </si>
  <si>
    <t>Wyrównanie podbudowy mieszankami mineralno-bitumicznymi AC 22P</t>
  </si>
  <si>
    <t>t</t>
  </si>
  <si>
    <t>Wykonanie nawierzchni z kostki betonowej gr. 8cm na podsypce cementowo-piaskowej</t>
  </si>
  <si>
    <t>Przymocowanie tablic znaków drogowych kierunkowych o pow. do 4.5m2 typ E</t>
  </si>
  <si>
    <t>Przesadzenie istniejących drzew</t>
  </si>
  <si>
    <t>Podbudowa z mieszanki niezwiązanej stabilizowanego mechanicznie</t>
  </si>
  <si>
    <t>Krawężniki kamienne</t>
  </si>
  <si>
    <t>Ustawienie krawężników kamiennych o wym. 20x30 cm wraz z wykonaniem ławy z oporem z betonu C12/15</t>
  </si>
  <si>
    <t>Wykonanie umocnienia pobocza z mieszanki niezwiązanej C90/3, frakcji 0-31,5 mm o grubości po zagęszczeniu 15 cm</t>
  </si>
  <si>
    <t>28a</t>
  </si>
  <si>
    <t>ul. Grójecka</t>
  </si>
  <si>
    <t>ul. Wschodnia</t>
  </si>
  <si>
    <t>33a</t>
  </si>
  <si>
    <t>Warstwa mrozoochronna z kruszywa naturalnego</t>
  </si>
  <si>
    <t xml:space="preserve">Wykonanie warstwy mrozoochronnej grubości 20cm </t>
  </si>
  <si>
    <t>Wykonanie podbudowy z  gruntu związanego cementem C0.4/0.5, gr. 25 cm</t>
  </si>
  <si>
    <t>23a</t>
  </si>
  <si>
    <t>Ustawienie słupków przeszkodowych U-5a</t>
  </si>
  <si>
    <t>Ustawienie obrzeży betonowych o wym. 8x30 cm na ławie z oporem z betonu C12/15, spoiny wypełnione zaprawą cementową</t>
  </si>
  <si>
    <t>Przesadzenie drzew o średnicy ok.15 cm</t>
  </si>
  <si>
    <t>J.m</t>
  </si>
  <si>
    <t xml:space="preserve">Cena jednostkowa netto </t>
  </si>
  <si>
    <t>Wartość netto (kolumna 4xkolumna 5)</t>
  </si>
  <si>
    <t>x</t>
  </si>
  <si>
    <t>3</t>
  </si>
  <si>
    <t>Razem wartość netto [zł]</t>
  </si>
  <si>
    <t>Podatek VAT [zł]</t>
  </si>
  <si>
    <t>Razem wartość brutto [zł]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</si>
</sst>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6" formatCode="_-* #,##0.00\ &quot;zł&quot;_-;\-* #,##0.00\ &quot;zł&quot;_-;_-* &quot;-&quot;??\ &quot;zł&quot;_-;_-@_-"/>
  </numFmts>
  <fonts count="19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color indexed="64"/>
      <name val="Arial"/>
      <family val="2"/>
      <charset val="238"/>
    </font>
    <font>
      <sz val="8"/>
      <color indexed="64"/>
      <name val="Arial"/>
      <family val="2"/>
      <charset val="238"/>
    </font>
    <font>
      <sz val="10"/>
      <color indexed="64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indexed="64"/>
      <name val="Arial"/>
      <family val="2"/>
      <charset val="238"/>
    </font>
    <font>
      <sz val="1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scheme val="minor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7"/>
      <color theme="1"/>
      <name val="Arial"/>
      <family val="2"/>
      <charset val="238"/>
    </font>
    <font>
      <b/>
      <sz val="8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99CCFF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27">
    <xf numFmtId="0" fontId="0" fillId="0" borderId="0"/>
    <xf numFmtId="0" fontId="5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4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0" fillId="0" borderId="0"/>
    <xf numFmtId="0" fontId="8" fillId="0" borderId="0"/>
    <xf numFmtId="0" fontId="8" fillId="0" borderId="0"/>
    <xf numFmtId="0" fontId="11" fillId="0" borderId="0"/>
    <xf numFmtId="0" fontId="5" fillId="0" borderId="0"/>
    <xf numFmtId="0" fontId="6" fillId="0" borderId="0"/>
    <xf numFmtId="0" fontId="6" fillId="0" borderId="0"/>
    <xf numFmtId="0" fontId="2" fillId="0" borderId="0"/>
    <xf numFmtId="0" fontId="1" fillId="0" borderId="0"/>
    <xf numFmtId="0" fontId="1" fillId="0" borderId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53">
    <xf numFmtId="0" fontId="0" fillId="0" borderId="0" xfId="0"/>
    <xf numFmtId="0" fontId="0" fillId="2" borderId="2" xfId="0" applyFont="1" applyFill="1" applyBorder="1"/>
    <xf numFmtId="0" fontId="0" fillId="2" borderId="0" xfId="0" applyFont="1" applyFill="1"/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9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2" xfId="0" applyFont="1" applyFill="1" applyBorder="1" applyAlignment="1">
      <alignment horizontal="left" vertical="center" wrapText="1"/>
    </xf>
    <xf numFmtId="0" fontId="18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 wrapText="1"/>
    </xf>
    <xf numFmtId="2" fontId="18" fillId="2" borderId="9" xfId="0" applyNumberFormat="1" applyFont="1" applyFill="1" applyBorder="1" applyAlignment="1">
      <alignment horizontal="center" vertical="center" wrapText="1"/>
    </xf>
    <xf numFmtId="2" fontId="18" fillId="2" borderId="2" xfId="0" applyNumberFormat="1" applyFont="1" applyFill="1" applyBorder="1" applyAlignment="1">
      <alignment horizontal="center" vertical="center" wrapText="1"/>
    </xf>
    <xf numFmtId="0" fontId="18" fillId="2" borderId="1" xfId="1" applyFont="1" applyFill="1" applyBorder="1" applyAlignment="1">
      <alignment horizontal="center" vertical="center" wrapText="1"/>
    </xf>
    <xf numFmtId="0" fontId="18" fillId="2" borderId="2" xfId="1" applyFont="1" applyFill="1" applyBorder="1" applyAlignment="1">
      <alignment horizontal="left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left" vertical="center" wrapText="1"/>
    </xf>
    <xf numFmtId="0" fontId="16" fillId="2" borderId="5" xfId="0" applyFont="1" applyFill="1" applyBorder="1" applyAlignment="1">
      <alignment horizontal="center" vertical="center" wrapText="1"/>
    </xf>
    <xf numFmtId="2" fontId="18" fillId="2" borderId="10" xfId="0" applyNumberFormat="1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 vertical="center" wrapText="1"/>
    </xf>
    <xf numFmtId="0" fontId="18" fillId="2" borderId="5" xfId="0" applyFont="1" applyFill="1" applyBorder="1" applyAlignment="1">
      <alignment horizontal="left" vertical="center" wrapText="1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/>
    </xf>
    <xf numFmtId="0" fontId="0" fillId="2" borderId="11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2" borderId="13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15" fillId="2" borderId="16" xfId="0" applyFont="1" applyFill="1" applyBorder="1" applyAlignment="1">
      <alignment horizontal="center" vertical="center" wrapText="1"/>
    </xf>
    <xf numFmtId="0" fontId="16" fillId="2" borderId="17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18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right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4" fontId="3" fillId="2" borderId="6" xfId="0" applyNumberFormat="1" applyFont="1" applyFill="1" applyBorder="1" applyAlignment="1">
      <alignment horizontal="right" vertical="center" wrapText="1"/>
    </xf>
  </cellXfs>
  <cellStyles count="27">
    <cellStyle name="Normalny" xfId="0" builtinId="0"/>
    <cellStyle name="Normalny 10" xfId="18" xr:uid="{00000000-0005-0000-0000-000001000000}"/>
    <cellStyle name="Normalny 2" xfId="1" xr:uid="{00000000-0005-0000-0000-000002000000}"/>
    <cellStyle name="Normalny 2 2" xfId="5" xr:uid="{00000000-0005-0000-0000-000003000000}"/>
    <cellStyle name="Normalny 2 2 2" xfId="11" xr:uid="{00000000-0005-0000-0000-000004000000}"/>
    <cellStyle name="Normalny 2 2 3" xfId="20" xr:uid="{00000000-0005-0000-0000-000005000000}"/>
    <cellStyle name="Normalny 2 3" xfId="16" xr:uid="{00000000-0005-0000-0000-000006000000}"/>
    <cellStyle name="Normalny 2 4" xfId="19" xr:uid="{00000000-0005-0000-0000-000007000000}"/>
    <cellStyle name="Normalny 3" xfId="3" xr:uid="{00000000-0005-0000-0000-000008000000}"/>
    <cellStyle name="Normalny 3 2" xfId="4" xr:uid="{00000000-0005-0000-0000-000009000000}"/>
    <cellStyle name="Normalny 3 2 2" xfId="10" xr:uid="{00000000-0005-0000-0000-00000A000000}"/>
    <cellStyle name="Normalny 3 3" xfId="9" xr:uid="{00000000-0005-0000-0000-00000B000000}"/>
    <cellStyle name="Normalny 3 4" xfId="15" xr:uid="{00000000-0005-0000-0000-00000C000000}"/>
    <cellStyle name="Normalny 4" xfId="6" xr:uid="{00000000-0005-0000-0000-00000D000000}"/>
    <cellStyle name="Normalny 4 2" xfId="17" xr:uid="{00000000-0005-0000-0000-00000E000000}"/>
    <cellStyle name="Normalny 5" xfId="14" xr:uid="{00000000-0005-0000-0000-00000F000000}"/>
    <cellStyle name="Normalny 5 2" xfId="21" xr:uid="{00000000-0005-0000-0000-000010000000}"/>
    <cellStyle name="Normalny 5 2 2" xfId="23" xr:uid="{00000000-0005-0000-0000-000011000000}"/>
    <cellStyle name="Normalny 5 3" xfId="22" xr:uid="{00000000-0005-0000-0000-000012000000}"/>
    <cellStyle name="Normalny 6" xfId="2" xr:uid="{00000000-0005-0000-0000-000013000000}"/>
    <cellStyle name="Normalny 6 2" xfId="8" xr:uid="{00000000-0005-0000-0000-000014000000}"/>
    <cellStyle name="Walutowy 2" xfId="7" xr:uid="{00000000-0005-0000-0000-000015000000}"/>
    <cellStyle name="Walutowy 2 2" xfId="13" xr:uid="{00000000-0005-0000-0000-000016000000}"/>
    <cellStyle name="Walutowy 2 2 2" xfId="26" xr:uid="{B2B7F376-CCA6-4F30-9882-C88B09D74062}"/>
    <cellStyle name="Walutowy 2 3" xfId="24" xr:uid="{F59901B5-EDFE-4233-8C0D-0236FCE317A9}"/>
    <cellStyle name="Walutowy 3" xfId="12" xr:uid="{00000000-0005-0000-0000-000017000000}"/>
    <cellStyle name="Walutowy 3 2" xfId="25" xr:uid="{E135A1D4-3DF5-4000-BE11-DE378B9290FC}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F158"/>
  <sheetViews>
    <sheetView tabSelected="1" view="pageBreakPreview" zoomScaleNormal="100" zoomScaleSheetLayoutView="100" workbookViewId="0">
      <selection activeCell="C147" sqref="C147:F149"/>
    </sheetView>
  </sheetViews>
  <sheetFormatPr defaultColWidth="9.140625" defaultRowHeight="15"/>
  <cols>
    <col min="1" max="1" width="6" style="25" bestFit="1" customWidth="1"/>
    <col min="2" max="2" width="68.85546875" style="2" customWidth="1"/>
    <col min="3" max="3" width="6.5703125" style="26" bestFit="1" customWidth="1"/>
    <col min="4" max="5" width="7.42578125" style="26" customWidth="1"/>
    <col min="6" max="16384" width="9.140625" style="2"/>
  </cols>
  <sheetData>
    <row r="1" spans="1:6" ht="15" customHeight="1">
      <c r="A1" s="30" t="s">
        <v>18</v>
      </c>
      <c r="B1" s="31"/>
      <c r="C1" s="31"/>
      <c r="D1" s="31"/>
      <c r="E1" s="31"/>
      <c r="F1" s="32"/>
    </row>
    <row r="2" spans="1:6" ht="85.5" customHeight="1">
      <c r="A2" s="27" t="s">
        <v>78</v>
      </c>
      <c r="B2" s="28"/>
      <c r="C2" s="28"/>
      <c r="D2" s="28"/>
      <c r="E2" s="28"/>
      <c r="F2" s="29"/>
    </row>
    <row r="3" spans="1:6" ht="56.25">
      <c r="A3" s="3" t="s">
        <v>0</v>
      </c>
      <c r="B3" s="4" t="s">
        <v>1</v>
      </c>
      <c r="C3" s="4" t="s">
        <v>135</v>
      </c>
      <c r="D3" s="5" t="s">
        <v>2</v>
      </c>
      <c r="E3" s="4" t="s">
        <v>136</v>
      </c>
      <c r="F3" s="4" t="s">
        <v>137</v>
      </c>
    </row>
    <row r="4" spans="1:6">
      <c r="A4" s="6" t="s">
        <v>3</v>
      </c>
      <c r="B4" s="6" t="s">
        <v>4</v>
      </c>
      <c r="C4" s="6" t="s">
        <v>139</v>
      </c>
      <c r="D4" s="6" t="s">
        <v>5</v>
      </c>
      <c r="E4" s="6" t="s">
        <v>6</v>
      </c>
      <c r="F4" s="6" t="s">
        <v>7</v>
      </c>
    </row>
    <row r="5" spans="1:6">
      <c r="A5" s="7"/>
      <c r="B5" s="8" t="s">
        <v>8</v>
      </c>
      <c r="C5" s="44" t="s">
        <v>138</v>
      </c>
      <c r="D5" s="45" t="s">
        <v>138</v>
      </c>
      <c r="E5" s="44" t="s">
        <v>138</v>
      </c>
      <c r="F5" s="46" t="s">
        <v>138</v>
      </c>
    </row>
    <row r="6" spans="1:6">
      <c r="A6" s="7"/>
      <c r="B6" s="8" t="s">
        <v>28</v>
      </c>
      <c r="C6" s="36" t="s">
        <v>138</v>
      </c>
      <c r="D6" s="37" t="s">
        <v>138</v>
      </c>
      <c r="E6" s="36" t="s">
        <v>138</v>
      </c>
      <c r="F6" s="38" t="s">
        <v>138</v>
      </c>
    </row>
    <row r="7" spans="1:6">
      <c r="A7" s="7"/>
      <c r="B7" s="8" t="s">
        <v>45</v>
      </c>
      <c r="C7" s="36" t="s">
        <v>138</v>
      </c>
      <c r="D7" s="37" t="s">
        <v>138</v>
      </c>
      <c r="E7" s="36" t="s">
        <v>138</v>
      </c>
      <c r="F7" s="39" t="s">
        <v>138</v>
      </c>
    </row>
    <row r="8" spans="1:6" ht="22.5">
      <c r="A8" s="3">
        <v>1</v>
      </c>
      <c r="B8" s="10" t="s">
        <v>30</v>
      </c>
      <c r="C8" s="4" t="s">
        <v>9</v>
      </c>
      <c r="D8" s="11">
        <f>0.7978+0.07+0.02344</f>
        <v>0.89123999999999992</v>
      </c>
      <c r="E8" s="12"/>
      <c r="F8" s="1"/>
    </row>
    <row r="9" spans="1:6" hidden="1">
      <c r="A9" s="3"/>
      <c r="B9" s="9" t="s">
        <v>19</v>
      </c>
      <c r="C9" s="4"/>
      <c r="D9" s="5"/>
      <c r="E9" s="4"/>
      <c r="F9" s="1"/>
    </row>
    <row r="10" spans="1:6">
      <c r="A10" s="7"/>
      <c r="B10" s="8" t="s">
        <v>119</v>
      </c>
      <c r="C10" s="44" t="s">
        <v>138</v>
      </c>
      <c r="D10" s="45" t="s">
        <v>138</v>
      </c>
      <c r="E10" s="44" t="s">
        <v>138</v>
      </c>
      <c r="F10" s="47" t="s">
        <v>138</v>
      </c>
    </row>
    <row r="11" spans="1:6">
      <c r="A11" s="3">
        <f>A8+1</f>
        <v>2</v>
      </c>
      <c r="B11" s="10" t="s">
        <v>134</v>
      </c>
      <c r="C11" s="4" t="s">
        <v>13</v>
      </c>
      <c r="D11" s="11">
        <v>14</v>
      </c>
      <c r="E11" s="12"/>
      <c r="F11" s="1"/>
    </row>
    <row r="12" spans="1:6" hidden="1">
      <c r="A12" s="3"/>
      <c r="B12" s="9" t="s">
        <v>19</v>
      </c>
      <c r="C12" s="4"/>
      <c r="D12" s="5"/>
      <c r="E12" s="4"/>
      <c r="F12" s="1"/>
    </row>
    <row r="13" spans="1:6">
      <c r="A13" s="7"/>
      <c r="B13" s="8" t="s">
        <v>46</v>
      </c>
      <c r="C13" s="44" t="s">
        <v>138</v>
      </c>
      <c r="D13" s="45" t="s">
        <v>138</v>
      </c>
      <c r="E13" s="44" t="s">
        <v>138</v>
      </c>
      <c r="F13" s="47" t="s">
        <v>138</v>
      </c>
    </row>
    <row r="14" spans="1:6" ht="22.5">
      <c r="A14" s="3">
        <f>A11+1</f>
        <v>3</v>
      </c>
      <c r="B14" s="10" t="s">
        <v>34</v>
      </c>
      <c r="C14" s="4" t="s">
        <v>13</v>
      </c>
      <c r="D14" s="11">
        <v>65</v>
      </c>
      <c r="E14" s="12"/>
      <c r="F14" s="1"/>
    </row>
    <row r="15" spans="1:6" hidden="1">
      <c r="A15" s="3"/>
      <c r="B15" s="9" t="s">
        <v>19</v>
      </c>
      <c r="C15" s="4"/>
      <c r="D15" s="5"/>
      <c r="E15" s="4"/>
      <c r="F15" s="1"/>
    </row>
    <row r="16" spans="1:6">
      <c r="A16" s="7"/>
      <c r="B16" s="8" t="s">
        <v>47</v>
      </c>
      <c r="C16" s="44" t="s">
        <v>138</v>
      </c>
      <c r="D16" s="45" t="s">
        <v>138</v>
      </c>
      <c r="E16" s="44" t="s">
        <v>138</v>
      </c>
      <c r="F16" s="47" t="s">
        <v>138</v>
      </c>
    </row>
    <row r="17" spans="1:6">
      <c r="A17" s="3">
        <f>A14+1</f>
        <v>4</v>
      </c>
      <c r="B17" s="10" t="s">
        <v>35</v>
      </c>
      <c r="C17" s="4" t="s">
        <v>10</v>
      </c>
      <c r="D17" s="11">
        <v>8224.68</v>
      </c>
      <c r="E17" s="12"/>
      <c r="F17" s="1"/>
    </row>
    <row r="18" spans="1:6" hidden="1">
      <c r="A18" s="3"/>
      <c r="B18" s="9" t="s">
        <v>19</v>
      </c>
      <c r="C18" s="4"/>
      <c r="D18" s="5"/>
      <c r="E18" s="4"/>
      <c r="F18" s="1"/>
    </row>
    <row r="19" spans="1:6">
      <c r="A19" s="7"/>
      <c r="B19" s="8" t="s">
        <v>48</v>
      </c>
      <c r="C19" s="44" t="s">
        <v>138</v>
      </c>
      <c r="D19" s="45" t="s">
        <v>138</v>
      </c>
      <c r="E19" s="44" t="s">
        <v>138</v>
      </c>
      <c r="F19" s="47" t="s">
        <v>138</v>
      </c>
    </row>
    <row r="20" spans="1:6">
      <c r="A20" s="3">
        <f>A17+1</f>
        <v>5</v>
      </c>
      <c r="B20" s="10" t="s">
        <v>113</v>
      </c>
      <c r="C20" s="4" t="s">
        <v>11</v>
      </c>
      <c r="D20" s="11">
        <v>7150.51</v>
      </c>
      <c r="E20" s="12"/>
      <c r="F20" s="1"/>
    </row>
    <row r="21" spans="1:6">
      <c r="A21" s="3">
        <f>A20+1</f>
        <v>6</v>
      </c>
      <c r="B21" s="10" t="s">
        <v>87</v>
      </c>
      <c r="C21" s="4" t="s">
        <v>11</v>
      </c>
      <c r="D21" s="11">
        <v>1966.46</v>
      </c>
      <c r="E21" s="12"/>
      <c r="F21" s="1"/>
    </row>
    <row r="22" spans="1:6">
      <c r="A22" s="3">
        <f t="shared" ref="A22:A35" si="0">A21+1</f>
        <v>7</v>
      </c>
      <c r="B22" s="10" t="s">
        <v>88</v>
      </c>
      <c r="C22" s="4" t="s">
        <v>11</v>
      </c>
      <c r="D22" s="11">
        <v>1966.46</v>
      </c>
      <c r="E22" s="12"/>
      <c r="F22" s="1"/>
    </row>
    <row r="23" spans="1:6">
      <c r="A23" s="3">
        <f t="shared" si="0"/>
        <v>8</v>
      </c>
      <c r="B23" s="10" t="s">
        <v>66</v>
      </c>
      <c r="C23" s="4" t="s">
        <v>12</v>
      </c>
      <c r="D23" s="11">
        <v>831.62</v>
      </c>
      <c r="E23" s="12"/>
      <c r="F23" s="1"/>
    </row>
    <row r="24" spans="1:6" ht="22.5">
      <c r="A24" s="3">
        <f t="shared" si="0"/>
        <v>9</v>
      </c>
      <c r="B24" s="10" t="s">
        <v>43</v>
      </c>
      <c r="C24" s="4" t="s">
        <v>12</v>
      </c>
      <c r="D24" s="11">
        <v>160.54</v>
      </c>
      <c r="E24" s="12"/>
      <c r="F24" s="1"/>
    </row>
    <row r="25" spans="1:6">
      <c r="A25" s="3">
        <f t="shared" si="0"/>
        <v>10</v>
      </c>
      <c r="B25" s="10" t="s">
        <v>44</v>
      </c>
      <c r="C25" s="4" t="s">
        <v>11</v>
      </c>
      <c r="D25" s="11">
        <v>1035.4000000000001</v>
      </c>
      <c r="E25" s="12"/>
      <c r="F25" s="1"/>
    </row>
    <row r="26" spans="1:6">
      <c r="A26" s="3">
        <f t="shared" si="0"/>
        <v>11</v>
      </c>
      <c r="B26" s="10" t="s">
        <v>79</v>
      </c>
      <c r="C26" s="4" t="s">
        <v>11</v>
      </c>
      <c r="D26" s="11">
        <v>181.99</v>
      </c>
      <c r="E26" s="12"/>
      <c r="F26" s="1"/>
    </row>
    <row r="27" spans="1:6">
      <c r="A27" s="3">
        <f t="shared" si="0"/>
        <v>12</v>
      </c>
      <c r="B27" s="10" t="s">
        <v>80</v>
      </c>
      <c r="C27" s="4" t="s">
        <v>11</v>
      </c>
      <c r="D27" s="11">
        <v>77.040000000000006</v>
      </c>
      <c r="E27" s="12"/>
      <c r="F27" s="1"/>
    </row>
    <row r="28" spans="1:6">
      <c r="A28" s="3">
        <f t="shared" si="0"/>
        <v>13</v>
      </c>
      <c r="B28" s="10" t="s">
        <v>84</v>
      </c>
      <c r="C28" s="4" t="s">
        <v>12</v>
      </c>
      <c r="D28" s="11">
        <v>208.53</v>
      </c>
      <c r="E28" s="12"/>
      <c r="F28" s="1"/>
    </row>
    <row r="29" spans="1:6">
      <c r="A29" s="3">
        <f t="shared" si="0"/>
        <v>14</v>
      </c>
      <c r="B29" s="10" t="s">
        <v>83</v>
      </c>
      <c r="C29" s="4" t="s">
        <v>13</v>
      </c>
      <c r="D29" s="11">
        <v>48</v>
      </c>
      <c r="E29" s="12"/>
      <c r="F29" s="1"/>
    </row>
    <row r="30" spans="1:6">
      <c r="A30" s="3">
        <f t="shared" si="0"/>
        <v>15</v>
      </c>
      <c r="B30" s="10" t="s">
        <v>85</v>
      </c>
      <c r="C30" s="4" t="s">
        <v>12</v>
      </c>
      <c r="D30" s="11">
        <v>45.18</v>
      </c>
      <c r="E30" s="12"/>
      <c r="F30" s="1"/>
    </row>
    <row r="31" spans="1:6">
      <c r="A31" s="3">
        <f t="shared" si="0"/>
        <v>16</v>
      </c>
      <c r="B31" s="10" t="s">
        <v>86</v>
      </c>
      <c r="C31" s="4" t="s">
        <v>12</v>
      </c>
      <c r="D31" s="11">
        <v>276.27</v>
      </c>
      <c r="E31" s="12"/>
      <c r="F31" s="1"/>
    </row>
    <row r="32" spans="1:6">
      <c r="A32" s="3">
        <f t="shared" si="0"/>
        <v>17</v>
      </c>
      <c r="B32" s="10" t="s">
        <v>71</v>
      </c>
      <c r="C32" s="4" t="s">
        <v>13</v>
      </c>
      <c r="D32" s="11">
        <v>20</v>
      </c>
      <c r="E32" s="12"/>
      <c r="F32" s="1"/>
    </row>
    <row r="33" spans="1:6">
      <c r="A33" s="3">
        <f t="shared" si="0"/>
        <v>18</v>
      </c>
      <c r="B33" s="10" t="s">
        <v>72</v>
      </c>
      <c r="C33" s="4" t="s">
        <v>13</v>
      </c>
      <c r="D33" s="11">
        <v>18</v>
      </c>
      <c r="E33" s="12"/>
      <c r="F33" s="1"/>
    </row>
    <row r="34" spans="1:6">
      <c r="A34" s="3">
        <f t="shared" si="0"/>
        <v>19</v>
      </c>
      <c r="B34" s="10" t="s">
        <v>81</v>
      </c>
      <c r="C34" s="4" t="s">
        <v>76</v>
      </c>
      <c r="D34" s="11">
        <v>2</v>
      </c>
      <c r="E34" s="12"/>
      <c r="F34" s="1"/>
    </row>
    <row r="35" spans="1:6">
      <c r="A35" s="3">
        <f t="shared" si="0"/>
        <v>20</v>
      </c>
      <c r="B35" s="10" t="s">
        <v>82</v>
      </c>
      <c r="C35" s="4" t="s">
        <v>13</v>
      </c>
      <c r="D35" s="11">
        <v>2</v>
      </c>
      <c r="E35" s="12"/>
      <c r="F35" s="1"/>
    </row>
    <row r="36" spans="1:6" hidden="1">
      <c r="A36" s="3"/>
      <c r="B36" s="9" t="s">
        <v>19</v>
      </c>
      <c r="C36" s="4"/>
      <c r="D36" s="5"/>
      <c r="E36" s="4"/>
      <c r="F36" s="1"/>
    </row>
    <row r="37" spans="1:6" hidden="1">
      <c r="A37" s="3"/>
      <c r="B37" s="9" t="s">
        <v>20</v>
      </c>
      <c r="C37" s="4"/>
      <c r="D37" s="5"/>
      <c r="E37" s="4"/>
      <c r="F37" s="1"/>
    </row>
    <row r="38" spans="1:6">
      <c r="A38" s="13"/>
      <c r="B38" s="14" t="s">
        <v>58</v>
      </c>
      <c r="C38" s="44" t="s">
        <v>138</v>
      </c>
      <c r="D38" s="45" t="s">
        <v>138</v>
      </c>
      <c r="E38" s="44" t="s">
        <v>138</v>
      </c>
      <c r="F38" s="47" t="s">
        <v>138</v>
      </c>
    </row>
    <row r="39" spans="1:6">
      <c r="A39" s="7"/>
      <c r="B39" s="14" t="s">
        <v>28</v>
      </c>
      <c r="C39" s="44" t="s">
        <v>138</v>
      </c>
      <c r="D39" s="45" t="s">
        <v>138</v>
      </c>
      <c r="E39" s="44" t="s">
        <v>138</v>
      </c>
      <c r="F39" s="47" t="s">
        <v>138</v>
      </c>
    </row>
    <row r="40" spans="1:6">
      <c r="A40" s="13"/>
      <c r="B40" s="14" t="s">
        <v>59</v>
      </c>
      <c r="C40" s="44" t="s">
        <v>138</v>
      </c>
      <c r="D40" s="45" t="s">
        <v>138</v>
      </c>
      <c r="E40" s="44" t="s">
        <v>138</v>
      </c>
      <c r="F40" s="47" t="s">
        <v>138</v>
      </c>
    </row>
    <row r="41" spans="1:6">
      <c r="A41" s="3">
        <f>A35+1</f>
        <v>21</v>
      </c>
      <c r="B41" s="10" t="s">
        <v>62</v>
      </c>
      <c r="C41" s="4" t="s">
        <v>10</v>
      </c>
      <c r="D41" s="11">
        <v>467.12</v>
      </c>
      <c r="E41" s="12"/>
      <c r="F41" s="1"/>
    </row>
    <row r="42" spans="1:6" hidden="1">
      <c r="A42" s="3"/>
      <c r="B42" s="9" t="s">
        <v>19</v>
      </c>
      <c r="C42" s="4"/>
      <c r="D42" s="5"/>
      <c r="E42" s="4"/>
      <c r="F42" s="1"/>
    </row>
    <row r="43" spans="1:6">
      <c r="A43" s="13"/>
      <c r="B43" s="14" t="s">
        <v>60</v>
      </c>
      <c r="C43" s="44" t="s">
        <v>138</v>
      </c>
      <c r="D43" s="45" t="s">
        <v>138</v>
      </c>
      <c r="E43" s="44" t="s">
        <v>138</v>
      </c>
      <c r="F43" s="47" t="s">
        <v>138</v>
      </c>
    </row>
    <row r="44" spans="1:6">
      <c r="A44" s="3">
        <f>A41+1</f>
        <v>22</v>
      </c>
      <c r="B44" s="10" t="s">
        <v>63</v>
      </c>
      <c r="C44" s="4" t="s">
        <v>10</v>
      </c>
      <c r="D44" s="11">
        <v>2085.2600000000002</v>
      </c>
      <c r="E44" s="12"/>
      <c r="F44" s="1"/>
    </row>
    <row r="45" spans="1:6" hidden="1">
      <c r="A45" s="3"/>
      <c r="B45" s="9" t="s">
        <v>19</v>
      </c>
      <c r="C45" s="4"/>
      <c r="D45" s="5"/>
      <c r="E45" s="4"/>
      <c r="F45" s="1"/>
    </row>
    <row r="46" spans="1:6" hidden="1">
      <c r="A46" s="3"/>
      <c r="B46" s="9" t="s">
        <v>61</v>
      </c>
      <c r="C46" s="4"/>
      <c r="D46" s="5"/>
      <c r="E46" s="4"/>
      <c r="F46" s="1"/>
    </row>
    <row r="47" spans="1:6">
      <c r="A47" s="7"/>
      <c r="B47" s="8" t="s">
        <v>14</v>
      </c>
      <c r="C47" s="44" t="s">
        <v>138</v>
      </c>
      <c r="D47" s="45" t="s">
        <v>138</v>
      </c>
      <c r="E47" s="44" t="s">
        <v>138</v>
      </c>
      <c r="F47" s="47" t="s">
        <v>138</v>
      </c>
    </row>
    <row r="48" spans="1:6">
      <c r="A48" s="7"/>
      <c r="B48" s="8" t="s">
        <v>29</v>
      </c>
      <c r="C48" s="44" t="s">
        <v>138</v>
      </c>
      <c r="D48" s="45" t="s">
        <v>138</v>
      </c>
      <c r="E48" s="44" t="s">
        <v>138</v>
      </c>
      <c r="F48" s="47" t="s">
        <v>138</v>
      </c>
    </row>
    <row r="49" spans="1:6">
      <c r="A49" s="7"/>
      <c r="B49" s="8" t="s">
        <v>49</v>
      </c>
      <c r="C49" s="44" t="s">
        <v>138</v>
      </c>
      <c r="D49" s="45" t="s">
        <v>138</v>
      </c>
      <c r="E49" s="44" t="s">
        <v>138</v>
      </c>
      <c r="F49" s="47" t="s">
        <v>138</v>
      </c>
    </row>
    <row r="50" spans="1:6" ht="22.5">
      <c r="A50" s="3">
        <f>A44+1</f>
        <v>23</v>
      </c>
      <c r="B50" s="10" t="s">
        <v>31</v>
      </c>
      <c r="C50" s="4" t="s">
        <v>11</v>
      </c>
      <c r="D50" s="11">
        <f>4851.37+602.39+1472.59+2264.67</f>
        <v>9191.02</v>
      </c>
      <c r="E50" s="12"/>
      <c r="F50" s="1"/>
    </row>
    <row r="51" spans="1:6" hidden="1">
      <c r="A51" s="3"/>
      <c r="B51" s="9" t="s">
        <v>19</v>
      </c>
      <c r="C51" s="4"/>
      <c r="D51" s="5"/>
      <c r="E51" s="4"/>
      <c r="F51" s="1"/>
    </row>
    <row r="52" spans="1:6">
      <c r="A52" s="7"/>
      <c r="B52" s="8" t="s">
        <v>128</v>
      </c>
      <c r="C52" s="44" t="s">
        <v>138</v>
      </c>
      <c r="D52" s="45" t="s">
        <v>138</v>
      </c>
      <c r="E52" s="44" t="s">
        <v>138</v>
      </c>
      <c r="F52" s="47" t="s">
        <v>138</v>
      </c>
    </row>
    <row r="53" spans="1:6">
      <c r="A53" s="3" t="s">
        <v>131</v>
      </c>
      <c r="B53" s="10" t="s">
        <v>129</v>
      </c>
      <c r="C53" s="4" t="s">
        <v>11</v>
      </c>
      <c r="D53" s="11">
        <v>4056.72</v>
      </c>
      <c r="E53" s="12"/>
      <c r="F53" s="1"/>
    </row>
    <row r="54" spans="1:6" hidden="1">
      <c r="A54" s="3"/>
      <c r="B54" s="9" t="s">
        <v>19</v>
      </c>
      <c r="C54" s="4"/>
      <c r="D54" s="5"/>
      <c r="E54" s="4"/>
      <c r="F54" s="1"/>
    </row>
    <row r="55" spans="1:6">
      <c r="A55" s="7"/>
      <c r="B55" s="8" t="s">
        <v>50</v>
      </c>
      <c r="C55" s="44" t="s">
        <v>138</v>
      </c>
      <c r="D55" s="45" t="s">
        <v>138</v>
      </c>
      <c r="E55" s="44" t="s">
        <v>138</v>
      </c>
      <c r="F55" s="47" t="s">
        <v>138</v>
      </c>
    </row>
    <row r="56" spans="1:6">
      <c r="A56" s="3">
        <f>A50+1</f>
        <v>24</v>
      </c>
      <c r="B56" s="10" t="s">
        <v>36</v>
      </c>
      <c r="C56" s="4" t="s">
        <v>11</v>
      </c>
      <c r="D56" s="11">
        <v>4398.2</v>
      </c>
      <c r="E56" s="12"/>
      <c r="F56" s="1"/>
    </row>
    <row r="57" spans="1:6">
      <c r="A57" s="3">
        <f>A56+1</f>
        <v>25</v>
      </c>
      <c r="B57" s="10" t="s">
        <v>32</v>
      </c>
      <c r="C57" s="4" t="s">
        <v>11</v>
      </c>
      <c r="D57" s="11">
        <v>16658.3</v>
      </c>
      <c r="E57" s="12"/>
      <c r="F57" s="1"/>
    </row>
    <row r="58" spans="1:6">
      <c r="A58" s="3">
        <f t="shared" ref="A58:A59" si="1">A57+1</f>
        <v>26</v>
      </c>
      <c r="B58" s="10" t="s">
        <v>42</v>
      </c>
      <c r="C58" s="4" t="s">
        <v>11</v>
      </c>
      <c r="D58" s="11">
        <f>D56</f>
        <v>4398.2</v>
      </c>
      <c r="E58" s="12"/>
      <c r="F58" s="1"/>
    </row>
    <row r="59" spans="1:6">
      <c r="A59" s="3">
        <f t="shared" si="1"/>
        <v>27</v>
      </c>
      <c r="B59" s="10" t="s">
        <v>41</v>
      </c>
      <c r="C59" s="4" t="s">
        <v>11</v>
      </c>
      <c r="D59" s="11">
        <f>D57</f>
        <v>16658.3</v>
      </c>
      <c r="E59" s="12"/>
      <c r="F59" s="1"/>
    </row>
    <row r="60" spans="1:6">
      <c r="A60" s="7"/>
      <c r="B60" s="8" t="s">
        <v>120</v>
      </c>
      <c r="C60" s="44" t="s">
        <v>138</v>
      </c>
      <c r="D60" s="45" t="s">
        <v>138</v>
      </c>
      <c r="E60" s="44" t="s">
        <v>138</v>
      </c>
      <c r="F60" s="47" t="s">
        <v>138</v>
      </c>
    </row>
    <row r="61" spans="1:6" hidden="1">
      <c r="A61" s="3"/>
      <c r="B61" s="9" t="s">
        <v>19</v>
      </c>
      <c r="C61" s="4"/>
      <c r="D61" s="5"/>
      <c r="E61" s="4"/>
      <c r="F61" s="1"/>
    </row>
    <row r="62" spans="1:6" ht="22.5">
      <c r="A62" s="3">
        <f>A59+1</f>
        <v>28</v>
      </c>
      <c r="B62" s="10" t="s">
        <v>33</v>
      </c>
      <c r="C62" s="4" t="s">
        <v>11</v>
      </c>
      <c r="D62" s="11">
        <v>2133.48</v>
      </c>
      <c r="E62" s="12"/>
      <c r="F62" s="1"/>
    </row>
    <row r="63" spans="1:6" hidden="1">
      <c r="A63" s="3"/>
      <c r="B63" s="9" t="s">
        <v>19</v>
      </c>
      <c r="C63" s="4"/>
      <c r="D63" s="5"/>
      <c r="E63" s="4"/>
      <c r="F63" s="1"/>
    </row>
    <row r="64" spans="1:6">
      <c r="A64" s="7"/>
      <c r="B64" s="8" t="s">
        <v>120</v>
      </c>
      <c r="C64" s="44" t="s">
        <v>138</v>
      </c>
      <c r="D64" s="45" t="s">
        <v>138</v>
      </c>
      <c r="E64" s="44" t="s">
        <v>138</v>
      </c>
      <c r="F64" s="47" t="s">
        <v>138</v>
      </c>
    </row>
    <row r="65" spans="1:6" ht="22.5">
      <c r="A65" s="33" t="s">
        <v>124</v>
      </c>
      <c r="B65" s="10" t="s">
        <v>123</v>
      </c>
      <c r="C65" s="4" t="s">
        <v>11</v>
      </c>
      <c r="D65" s="11" t="s">
        <v>138</v>
      </c>
      <c r="E65" s="12" t="s">
        <v>138</v>
      </c>
      <c r="F65" s="47" t="s">
        <v>138</v>
      </c>
    </row>
    <row r="66" spans="1:6">
      <c r="A66" s="35"/>
      <c r="B66" s="10" t="s">
        <v>125</v>
      </c>
      <c r="C66" s="4" t="s">
        <v>11</v>
      </c>
      <c r="D66" s="11">
        <v>37</v>
      </c>
      <c r="E66" s="12"/>
      <c r="F66" s="1"/>
    </row>
    <row r="67" spans="1:6">
      <c r="A67" s="34"/>
      <c r="B67" s="10" t="s">
        <v>126</v>
      </c>
      <c r="C67" s="4" t="s">
        <v>11</v>
      </c>
      <c r="D67" s="11">
        <v>35</v>
      </c>
      <c r="E67" s="12"/>
      <c r="F67" s="1"/>
    </row>
    <row r="68" spans="1:6" hidden="1">
      <c r="A68" s="3"/>
      <c r="B68" s="9" t="s">
        <v>19</v>
      </c>
      <c r="C68" s="4"/>
      <c r="D68" s="5"/>
      <c r="E68" s="4"/>
      <c r="F68" s="1"/>
    </row>
    <row r="69" spans="1:6">
      <c r="A69" s="7"/>
      <c r="B69" s="8" t="s">
        <v>51</v>
      </c>
      <c r="C69" s="44" t="s">
        <v>138</v>
      </c>
      <c r="D69" s="45" t="s">
        <v>138</v>
      </c>
      <c r="E69" s="44" t="s">
        <v>138</v>
      </c>
      <c r="F69" s="47" t="s">
        <v>138</v>
      </c>
    </row>
    <row r="70" spans="1:6">
      <c r="A70" s="3">
        <f>A62+1</f>
        <v>29</v>
      </c>
      <c r="B70" s="10" t="s">
        <v>90</v>
      </c>
      <c r="C70" s="4" t="s">
        <v>11</v>
      </c>
      <c r="D70" s="11">
        <v>3737.26</v>
      </c>
      <c r="E70" s="12"/>
      <c r="F70" s="1"/>
    </row>
    <row r="71" spans="1:6">
      <c r="A71" s="3">
        <f t="shared" ref="A71:A74" si="2">A70+1</f>
        <v>30</v>
      </c>
      <c r="B71" s="10" t="s">
        <v>111</v>
      </c>
      <c r="C71" s="4" t="s">
        <v>11</v>
      </c>
      <c r="D71" s="11">
        <v>3043.838675</v>
      </c>
      <c r="E71" s="12"/>
      <c r="F71" s="1"/>
    </row>
    <row r="72" spans="1:6">
      <c r="A72" s="3">
        <f t="shared" si="2"/>
        <v>31</v>
      </c>
      <c r="B72" s="10" t="s">
        <v>89</v>
      </c>
      <c r="C72" s="4" t="s">
        <v>11</v>
      </c>
      <c r="D72" s="11">
        <v>602.39</v>
      </c>
      <c r="E72" s="12"/>
      <c r="F72" s="1"/>
    </row>
    <row r="73" spans="1:6">
      <c r="A73" s="3">
        <f t="shared" si="2"/>
        <v>32</v>
      </c>
      <c r="B73" s="10" t="s">
        <v>91</v>
      </c>
      <c r="C73" s="4" t="s">
        <v>11</v>
      </c>
      <c r="D73" s="11">
        <v>4080.3908750000001</v>
      </c>
      <c r="E73" s="12"/>
      <c r="F73" s="1"/>
    </row>
    <row r="74" spans="1:6">
      <c r="A74" s="3">
        <f t="shared" si="2"/>
        <v>33</v>
      </c>
      <c r="B74" s="10" t="s">
        <v>112</v>
      </c>
      <c r="C74" s="4" t="s">
        <v>11</v>
      </c>
      <c r="D74" s="11">
        <v>777.10024999999996</v>
      </c>
      <c r="E74" s="12"/>
      <c r="F74" s="1"/>
    </row>
    <row r="75" spans="1:6">
      <c r="A75" s="3" t="s">
        <v>127</v>
      </c>
      <c r="B75" s="10" t="s">
        <v>130</v>
      </c>
      <c r="C75" s="4" t="s">
        <v>11</v>
      </c>
      <c r="D75" s="11">
        <v>4851.37</v>
      </c>
      <c r="E75" s="12"/>
      <c r="F75" s="1"/>
    </row>
    <row r="76" spans="1:6" hidden="1">
      <c r="A76" s="3"/>
      <c r="B76" s="9" t="s">
        <v>19</v>
      </c>
      <c r="C76" s="4"/>
      <c r="D76" s="5"/>
      <c r="E76" s="4"/>
      <c r="F76" s="1"/>
    </row>
    <row r="77" spans="1:6">
      <c r="A77" s="7"/>
      <c r="B77" s="8" t="s">
        <v>92</v>
      </c>
      <c r="C77" s="44" t="s">
        <v>138</v>
      </c>
      <c r="D77" s="45" t="s">
        <v>138</v>
      </c>
      <c r="E77" s="44" t="s">
        <v>138</v>
      </c>
      <c r="F77" s="47" t="s">
        <v>138</v>
      </c>
    </row>
    <row r="78" spans="1:6">
      <c r="A78" s="3">
        <f>A74+1</f>
        <v>34</v>
      </c>
      <c r="B78" s="10" t="s">
        <v>93</v>
      </c>
      <c r="C78" s="4" t="s">
        <v>11</v>
      </c>
      <c r="D78" s="11">
        <v>283.38</v>
      </c>
      <c r="E78" s="12"/>
      <c r="F78" s="1"/>
    </row>
    <row r="79" spans="1:6" hidden="1">
      <c r="A79" s="3"/>
      <c r="B79" s="9" t="s">
        <v>19</v>
      </c>
      <c r="C79" s="4"/>
      <c r="D79" s="5"/>
      <c r="E79" s="4"/>
      <c r="F79" s="1"/>
    </row>
    <row r="80" spans="1:6">
      <c r="A80" s="7"/>
      <c r="B80" s="8" t="s">
        <v>52</v>
      </c>
      <c r="C80" s="44" t="s">
        <v>138</v>
      </c>
      <c r="D80" s="45" t="s">
        <v>138</v>
      </c>
      <c r="E80" s="44" t="s">
        <v>138</v>
      </c>
      <c r="F80" s="47" t="s">
        <v>138</v>
      </c>
    </row>
    <row r="81" spans="1:6" ht="22.5">
      <c r="A81" s="3">
        <f>A78+1</f>
        <v>35</v>
      </c>
      <c r="B81" s="10" t="s">
        <v>38</v>
      </c>
      <c r="C81" s="4" t="s">
        <v>11</v>
      </c>
      <c r="D81" s="11">
        <v>636.6084000000003</v>
      </c>
      <c r="E81" s="12"/>
      <c r="F81" s="1"/>
    </row>
    <row r="82" spans="1:6" ht="22.5">
      <c r="A82" s="3">
        <f t="shared" ref="A82" si="3">A81+1</f>
        <v>36</v>
      </c>
      <c r="B82" s="10" t="s">
        <v>37</v>
      </c>
      <c r="C82" s="4" t="s">
        <v>11</v>
      </c>
      <c r="D82" s="11">
        <v>1476.78</v>
      </c>
      <c r="E82" s="12"/>
      <c r="F82" s="1"/>
    </row>
    <row r="83" spans="1:6" hidden="1">
      <c r="A83" s="3"/>
      <c r="B83" s="9" t="s">
        <v>19</v>
      </c>
      <c r="C83" s="4"/>
      <c r="D83" s="5"/>
      <c r="E83" s="4"/>
      <c r="F83" s="1"/>
    </row>
    <row r="84" spans="1:6">
      <c r="A84" s="7"/>
      <c r="B84" s="8" t="s">
        <v>114</v>
      </c>
      <c r="C84" s="44" t="s">
        <v>138</v>
      </c>
      <c r="D84" s="45" t="s">
        <v>138</v>
      </c>
      <c r="E84" s="44" t="s">
        <v>138</v>
      </c>
      <c r="F84" s="47" t="s">
        <v>138</v>
      </c>
    </row>
    <row r="85" spans="1:6">
      <c r="A85" s="3">
        <f>A82+1</f>
        <v>37</v>
      </c>
      <c r="B85" s="10" t="s">
        <v>115</v>
      </c>
      <c r="C85" s="4" t="s">
        <v>116</v>
      </c>
      <c r="D85" s="11">
        <v>1032.96</v>
      </c>
      <c r="E85" s="12"/>
      <c r="F85" s="1"/>
    </row>
    <row r="86" spans="1:6" hidden="1">
      <c r="A86" s="3"/>
      <c r="B86" s="9" t="s">
        <v>19</v>
      </c>
      <c r="C86" s="4"/>
      <c r="D86" s="5"/>
      <c r="E86" s="4"/>
      <c r="F86" s="1"/>
    </row>
    <row r="87" spans="1:6" hidden="1">
      <c r="A87" s="3"/>
      <c r="B87" s="9" t="s">
        <v>21</v>
      </c>
      <c r="C87" s="4"/>
      <c r="D87" s="5"/>
      <c r="E87" s="4"/>
      <c r="F87" s="1"/>
    </row>
    <row r="88" spans="1:6">
      <c r="A88" s="7"/>
      <c r="B88" s="8" t="s">
        <v>15</v>
      </c>
      <c r="C88" s="44" t="s">
        <v>138</v>
      </c>
      <c r="D88" s="45" t="s">
        <v>138</v>
      </c>
      <c r="E88" s="44" t="s">
        <v>138</v>
      </c>
      <c r="F88" s="47" t="s">
        <v>138</v>
      </c>
    </row>
    <row r="89" spans="1:6">
      <c r="A89" s="7"/>
      <c r="B89" s="8" t="s">
        <v>29</v>
      </c>
      <c r="C89" s="44" t="s">
        <v>138</v>
      </c>
      <c r="D89" s="45" t="s">
        <v>138</v>
      </c>
      <c r="E89" s="44" t="s">
        <v>138</v>
      </c>
      <c r="F89" s="47" t="s">
        <v>138</v>
      </c>
    </row>
    <row r="90" spans="1:6">
      <c r="A90" s="7"/>
      <c r="B90" s="8" t="s">
        <v>95</v>
      </c>
      <c r="C90" s="44" t="s">
        <v>138</v>
      </c>
      <c r="D90" s="45" t="s">
        <v>138</v>
      </c>
      <c r="E90" s="44" t="s">
        <v>138</v>
      </c>
      <c r="F90" s="47" t="s">
        <v>138</v>
      </c>
    </row>
    <row r="91" spans="1:6" ht="15" customHeight="1">
      <c r="A91" s="3">
        <f>A85+1</f>
        <v>38</v>
      </c>
      <c r="B91" s="10" t="s">
        <v>96</v>
      </c>
      <c r="C91" s="4" t="s">
        <v>11</v>
      </c>
      <c r="D91" s="11">
        <v>283.38</v>
      </c>
      <c r="E91" s="12"/>
      <c r="F91" s="1"/>
    </row>
    <row r="92" spans="1:6" hidden="1">
      <c r="A92" s="3"/>
      <c r="B92" s="9" t="s">
        <v>19</v>
      </c>
      <c r="C92" s="4"/>
      <c r="D92" s="5"/>
      <c r="E92" s="4"/>
      <c r="F92" s="1"/>
    </row>
    <row r="93" spans="1:6">
      <c r="A93" s="7"/>
      <c r="B93" s="8" t="s">
        <v>53</v>
      </c>
      <c r="C93" s="44" t="s">
        <v>138</v>
      </c>
      <c r="D93" s="45" t="s">
        <v>138</v>
      </c>
      <c r="E93" s="44" t="s">
        <v>138</v>
      </c>
      <c r="F93" s="47" t="s">
        <v>138</v>
      </c>
    </row>
    <row r="94" spans="1:6">
      <c r="A94" s="3">
        <f>A91+1</f>
        <v>39</v>
      </c>
      <c r="B94" s="10" t="s">
        <v>73</v>
      </c>
      <c r="C94" s="4" t="s">
        <v>11</v>
      </c>
      <c r="D94" s="11">
        <v>6455.77</v>
      </c>
      <c r="E94" s="12"/>
      <c r="F94" s="1"/>
    </row>
    <row r="95" spans="1:6">
      <c r="A95" s="3">
        <f t="shared" ref="A95:A96" si="4">A94+1</f>
        <v>40</v>
      </c>
      <c r="B95" s="10" t="s">
        <v>74</v>
      </c>
      <c r="C95" s="4" t="s">
        <v>11</v>
      </c>
      <c r="D95" s="11">
        <v>740.23</v>
      </c>
      <c r="E95" s="12"/>
      <c r="F95" s="1"/>
    </row>
    <row r="96" spans="1:6">
      <c r="A96" s="3">
        <f t="shared" si="4"/>
        <v>41</v>
      </c>
      <c r="B96" s="10" t="s">
        <v>94</v>
      </c>
      <c r="C96" s="4" t="s">
        <v>11</v>
      </c>
      <c r="D96" s="11">
        <v>2264.67</v>
      </c>
      <c r="E96" s="12"/>
      <c r="F96" s="1"/>
    </row>
    <row r="97" spans="1:6" hidden="1">
      <c r="A97" s="3"/>
      <c r="B97" s="9" t="s">
        <v>19</v>
      </c>
      <c r="C97" s="4"/>
      <c r="D97" s="5"/>
      <c r="E97" s="4"/>
      <c r="F97" s="1"/>
    </row>
    <row r="98" spans="1:6">
      <c r="A98" s="7"/>
      <c r="B98" s="8" t="s">
        <v>69</v>
      </c>
      <c r="C98" s="44" t="s">
        <v>138</v>
      </c>
      <c r="D98" s="45" t="s">
        <v>138</v>
      </c>
      <c r="E98" s="44" t="s">
        <v>138</v>
      </c>
      <c r="F98" s="47" t="s">
        <v>138</v>
      </c>
    </row>
    <row r="99" spans="1:6" ht="15" customHeight="1">
      <c r="A99" s="3">
        <f>A96+1</f>
        <v>42</v>
      </c>
      <c r="B99" s="10" t="s">
        <v>75</v>
      </c>
      <c r="C99" s="4" t="s">
        <v>11</v>
      </c>
      <c r="D99" s="11">
        <v>2264.67</v>
      </c>
      <c r="E99" s="12"/>
      <c r="F99" s="1"/>
    </row>
    <row r="100" spans="1:6" hidden="1">
      <c r="A100" s="3"/>
      <c r="B100" s="9" t="s">
        <v>19</v>
      </c>
      <c r="C100" s="4"/>
      <c r="D100" s="5"/>
      <c r="E100" s="4"/>
      <c r="F100" s="1"/>
    </row>
    <row r="101" spans="1:6">
      <c r="A101" s="7"/>
      <c r="B101" s="8" t="s">
        <v>54</v>
      </c>
      <c r="C101" s="44" t="s">
        <v>138</v>
      </c>
      <c r="D101" s="45" t="s">
        <v>138</v>
      </c>
      <c r="E101" s="44" t="s">
        <v>138</v>
      </c>
      <c r="F101" s="47" t="s">
        <v>138</v>
      </c>
    </row>
    <row r="102" spans="1:6" ht="22.5">
      <c r="A102" s="3">
        <f>A99+1</f>
        <v>43</v>
      </c>
      <c r="B102" s="10" t="s">
        <v>39</v>
      </c>
      <c r="C102" s="4" t="s">
        <v>11</v>
      </c>
      <c r="D102" s="11">
        <v>7194.83</v>
      </c>
      <c r="E102" s="12"/>
      <c r="F102" s="1"/>
    </row>
    <row r="103" spans="1:6" hidden="1">
      <c r="A103" s="3"/>
      <c r="B103" s="9" t="s">
        <v>19</v>
      </c>
      <c r="C103" s="4"/>
      <c r="D103" s="5"/>
      <c r="E103" s="4"/>
      <c r="F103" s="1"/>
    </row>
    <row r="104" spans="1:6">
      <c r="A104" s="7"/>
      <c r="B104" s="8" t="s">
        <v>40</v>
      </c>
      <c r="C104" s="44" t="s">
        <v>138</v>
      </c>
      <c r="D104" s="45" t="s">
        <v>138</v>
      </c>
      <c r="E104" s="44" t="s">
        <v>138</v>
      </c>
      <c r="F104" s="47" t="s">
        <v>138</v>
      </c>
    </row>
    <row r="105" spans="1:6">
      <c r="A105" s="3">
        <f>A102+1</f>
        <v>44</v>
      </c>
      <c r="B105" s="10" t="s">
        <v>117</v>
      </c>
      <c r="C105" s="4" t="s">
        <v>11</v>
      </c>
      <c r="D105" s="11">
        <v>2074.98</v>
      </c>
      <c r="E105" s="12"/>
      <c r="F105" s="1"/>
    </row>
    <row r="106" spans="1:6" hidden="1">
      <c r="A106" s="3"/>
      <c r="B106" s="9" t="s">
        <v>19</v>
      </c>
      <c r="C106" s="4"/>
      <c r="D106" s="5"/>
      <c r="E106" s="4"/>
      <c r="F106" s="1"/>
    </row>
    <row r="107" spans="1:6" hidden="1">
      <c r="A107" s="3"/>
      <c r="B107" s="9" t="s">
        <v>22</v>
      </c>
      <c r="C107" s="4"/>
      <c r="D107" s="5"/>
      <c r="E107" s="4"/>
      <c r="F107" s="1"/>
    </row>
    <row r="108" spans="1:6">
      <c r="A108" s="7"/>
      <c r="B108" s="8" t="s">
        <v>97</v>
      </c>
      <c r="C108" s="44" t="s">
        <v>138</v>
      </c>
      <c r="D108" s="45" t="s">
        <v>138</v>
      </c>
      <c r="E108" s="44" t="s">
        <v>138</v>
      </c>
      <c r="F108" s="47" t="s">
        <v>138</v>
      </c>
    </row>
    <row r="109" spans="1:6">
      <c r="A109" s="7"/>
      <c r="B109" s="8" t="s">
        <v>29</v>
      </c>
      <c r="C109" s="44" t="s">
        <v>138</v>
      </c>
      <c r="D109" s="45" t="s">
        <v>138</v>
      </c>
      <c r="E109" s="44" t="s">
        <v>138</v>
      </c>
      <c r="F109" s="47" t="s">
        <v>138</v>
      </c>
    </row>
    <row r="110" spans="1:6">
      <c r="A110" s="7"/>
      <c r="B110" s="8" t="s">
        <v>100</v>
      </c>
      <c r="C110" s="44" t="s">
        <v>138</v>
      </c>
      <c r="D110" s="45" t="s">
        <v>138</v>
      </c>
      <c r="E110" s="44" t="s">
        <v>138</v>
      </c>
      <c r="F110" s="47" t="s">
        <v>138</v>
      </c>
    </row>
    <row r="111" spans="1:6">
      <c r="A111" s="3">
        <f>A105+1</f>
        <v>45</v>
      </c>
      <c r="B111" s="10" t="s">
        <v>98</v>
      </c>
      <c r="C111" s="4" t="s">
        <v>11</v>
      </c>
      <c r="D111" s="11">
        <v>4581.91</v>
      </c>
      <c r="E111" s="12"/>
      <c r="F111" s="1"/>
    </row>
    <row r="112" spans="1:6" hidden="1">
      <c r="A112" s="3"/>
      <c r="B112" s="9" t="s">
        <v>19</v>
      </c>
      <c r="C112" s="4"/>
      <c r="D112" s="5"/>
      <c r="E112" s="4"/>
      <c r="F112" s="1"/>
    </row>
    <row r="113" spans="1:6">
      <c r="A113" s="7"/>
      <c r="B113" s="8" t="s">
        <v>99</v>
      </c>
      <c r="C113" s="44" t="s">
        <v>138</v>
      </c>
      <c r="D113" s="45" t="s">
        <v>138</v>
      </c>
      <c r="E113" s="44" t="s">
        <v>138</v>
      </c>
      <c r="F113" s="47" t="s">
        <v>138</v>
      </c>
    </row>
    <row r="114" spans="1:6">
      <c r="A114" s="3">
        <f>A111+1</f>
        <v>46</v>
      </c>
      <c r="B114" s="10" t="s">
        <v>101</v>
      </c>
      <c r="C114" s="4" t="s">
        <v>11</v>
      </c>
      <c r="D114" s="11">
        <f>23.75+7.53</f>
        <v>31.28</v>
      </c>
      <c r="E114" s="12"/>
      <c r="F114" s="1"/>
    </row>
    <row r="115" spans="1:6" hidden="1">
      <c r="A115" s="3"/>
      <c r="B115" s="9" t="s">
        <v>19</v>
      </c>
      <c r="C115" s="4"/>
      <c r="D115" s="5"/>
      <c r="E115" s="4"/>
      <c r="F115" s="1"/>
    </row>
    <row r="116" spans="1:6" hidden="1">
      <c r="A116" s="3"/>
      <c r="B116" s="9" t="s">
        <v>102</v>
      </c>
      <c r="C116" s="4"/>
      <c r="D116" s="5"/>
      <c r="E116" s="4"/>
      <c r="F116" s="1"/>
    </row>
    <row r="117" spans="1:6">
      <c r="A117" s="7"/>
      <c r="B117" s="8" t="s">
        <v>16</v>
      </c>
      <c r="C117" s="44" t="s">
        <v>138</v>
      </c>
      <c r="D117" s="45" t="s">
        <v>138</v>
      </c>
      <c r="E117" s="44" t="s">
        <v>138</v>
      </c>
      <c r="F117" s="47" t="s">
        <v>138</v>
      </c>
    </row>
    <row r="118" spans="1:6">
      <c r="A118" s="7"/>
      <c r="B118" s="8" t="s">
        <v>29</v>
      </c>
      <c r="C118" s="44" t="s">
        <v>138</v>
      </c>
      <c r="D118" s="45" t="s">
        <v>138</v>
      </c>
      <c r="E118" s="44" t="s">
        <v>138</v>
      </c>
      <c r="F118" s="47" t="s">
        <v>138</v>
      </c>
    </row>
    <row r="119" spans="1:6">
      <c r="A119" s="7"/>
      <c r="B119" s="8" t="s">
        <v>55</v>
      </c>
      <c r="C119" s="44" t="s">
        <v>138</v>
      </c>
      <c r="D119" s="45" t="s">
        <v>138</v>
      </c>
      <c r="E119" s="44" t="s">
        <v>138</v>
      </c>
      <c r="F119" s="47" t="s">
        <v>138</v>
      </c>
    </row>
    <row r="120" spans="1:6">
      <c r="A120" s="3">
        <f>A114+1</f>
        <v>47</v>
      </c>
      <c r="B120" s="10" t="s">
        <v>67</v>
      </c>
      <c r="C120" s="4" t="s">
        <v>11</v>
      </c>
      <c r="D120" s="11">
        <v>332.1</v>
      </c>
      <c r="E120" s="12"/>
      <c r="F120" s="1"/>
    </row>
    <row r="121" spans="1:6" hidden="1">
      <c r="A121" s="3"/>
      <c r="B121" s="9" t="s">
        <v>19</v>
      </c>
      <c r="C121" s="4"/>
      <c r="D121" s="5"/>
      <c r="E121" s="4"/>
      <c r="F121" s="1"/>
    </row>
    <row r="122" spans="1:6">
      <c r="A122" s="7"/>
      <c r="B122" s="8" t="s">
        <v>68</v>
      </c>
      <c r="C122" s="44" t="s">
        <v>138</v>
      </c>
      <c r="D122" s="45" t="s">
        <v>138</v>
      </c>
      <c r="E122" s="44" t="s">
        <v>138</v>
      </c>
      <c r="F122" s="47" t="s">
        <v>138</v>
      </c>
    </row>
    <row r="123" spans="1:6">
      <c r="A123" s="3">
        <f>A120+1</f>
        <v>48</v>
      </c>
      <c r="B123" s="10" t="s">
        <v>104</v>
      </c>
      <c r="C123" s="4" t="s">
        <v>13</v>
      </c>
      <c r="D123" s="11">
        <v>21</v>
      </c>
      <c r="E123" s="12"/>
      <c r="F123" s="1"/>
    </row>
    <row r="124" spans="1:6">
      <c r="A124" s="3">
        <f>A123+1</f>
        <v>49</v>
      </c>
      <c r="B124" s="10" t="s">
        <v>105</v>
      </c>
      <c r="C124" s="4" t="s">
        <v>13</v>
      </c>
      <c r="D124" s="11">
        <v>3</v>
      </c>
      <c r="E124" s="12"/>
      <c r="F124" s="1"/>
    </row>
    <row r="125" spans="1:6">
      <c r="A125" s="3">
        <f>A124+1</f>
        <v>50</v>
      </c>
      <c r="B125" s="10" t="s">
        <v>103</v>
      </c>
      <c r="C125" s="4" t="s">
        <v>13</v>
      </c>
      <c r="D125" s="11">
        <v>58</v>
      </c>
      <c r="E125" s="12"/>
      <c r="F125" s="1"/>
    </row>
    <row r="126" spans="1:6">
      <c r="A126" s="3">
        <f>A125+1</f>
        <v>51</v>
      </c>
      <c r="B126" s="10" t="s">
        <v>118</v>
      </c>
      <c r="C126" s="4" t="s">
        <v>13</v>
      </c>
      <c r="D126" s="11">
        <v>3</v>
      </c>
      <c r="E126" s="12"/>
      <c r="F126" s="1"/>
    </row>
    <row r="127" spans="1:6" hidden="1">
      <c r="A127" s="3"/>
      <c r="B127" s="9" t="s">
        <v>19</v>
      </c>
      <c r="C127" s="4"/>
      <c r="D127" s="5"/>
      <c r="E127" s="4"/>
      <c r="F127" s="1"/>
    </row>
    <row r="128" spans="1:6">
      <c r="A128" s="7"/>
      <c r="B128" s="8" t="s">
        <v>106</v>
      </c>
      <c r="C128" s="44" t="s">
        <v>138</v>
      </c>
      <c r="D128" s="45" t="s">
        <v>138</v>
      </c>
      <c r="E128" s="44" t="s">
        <v>138</v>
      </c>
      <c r="F128" s="47" t="s">
        <v>138</v>
      </c>
    </row>
    <row r="129" spans="1:6">
      <c r="A129" s="3">
        <f>A126+1</f>
        <v>52</v>
      </c>
      <c r="B129" s="10" t="s">
        <v>132</v>
      </c>
      <c r="C129" s="4" t="s">
        <v>13</v>
      </c>
      <c r="D129" s="11">
        <v>2</v>
      </c>
      <c r="E129" s="12"/>
      <c r="F129" s="1"/>
    </row>
    <row r="130" spans="1:6" hidden="1">
      <c r="A130" s="3"/>
      <c r="B130" s="9" t="s">
        <v>19</v>
      </c>
      <c r="C130" s="4"/>
      <c r="D130" s="5"/>
      <c r="E130" s="4"/>
      <c r="F130" s="1"/>
    </row>
    <row r="131" spans="1:6" hidden="1">
      <c r="A131" s="3"/>
      <c r="B131" s="9" t="s">
        <v>23</v>
      </c>
      <c r="C131" s="4"/>
      <c r="D131" s="5"/>
      <c r="E131" s="4"/>
      <c r="F131" s="1"/>
    </row>
    <row r="132" spans="1:6">
      <c r="A132" s="7"/>
      <c r="B132" s="8" t="s">
        <v>17</v>
      </c>
      <c r="C132" s="44" t="s">
        <v>138</v>
      </c>
      <c r="D132" s="45" t="s">
        <v>138</v>
      </c>
      <c r="E132" s="44" t="s">
        <v>138</v>
      </c>
      <c r="F132" s="47" t="s">
        <v>138</v>
      </c>
    </row>
    <row r="133" spans="1:6">
      <c r="A133" s="7"/>
      <c r="B133" s="8" t="s">
        <v>29</v>
      </c>
      <c r="C133" s="44" t="s">
        <v>138</v>
      </c>
      <c r="D133" s="45" t="s">
        <v>138</v>
      </c>
      <c r="E133" s="44" t="s">
        <v>138</v>
      </c>
      <c r="F133" s="47" t="s">
        <v>138</v>
      </c>
    </row>
    <row r="134" spans="1:6">
      <c r="A134" s="7"/>
      <c r="B134" s="8" t="s">
        <v>56</v>
      </c>
      <c r="C134" s="44" t="s">
        <v>138</v>
      </c>
      <c r="D134" s="45" t="s">
        <v>138</v>
      </c>
      <c r="E134" s="44" t="s">
        <v>138</v>
      </c>
      <c r="F134" s="47" t="s">
        <v>138</v>
      </c>
    </row>
    <row r="135" spans="1:6" ht="22.5">
      <c r="A135" s="3">
        <f>A129+1</f>
        <v>53</v>
      </c>
      <c r="B135" s="10" t="s">
        <v>107</v>
      </c>
      <c r="C135" s="4" t="s">
        <v>12</v>
      </c>
      <c r="D135" s="11">
        <v>2152.66</v>
      </c>
      <c r="E135" s="12"/>
      <c r="F135" s="1"/>
    </row>
    <row r="136" spans="1:6" hidden="1">
      <c r="A136" s="3"/>
      <c r="B136" s="9" t="s">
        <v>19</v>
      </c>
      <c r="C136" s="4"/>
      <c r="D136" s="5"/>
      <c r="E136" s="4"/>
      <c r="F136" s="1"/>
    </row>
    <row r="137" spans="1:6">
      <c r="A137" s="7"/>
      <c r="B137" s="15" t="s">
        <v>121</v>
      </c>
      <c r="C137" s="44" t="s">
        <v>138</v>
      </c>
      <c r="D137" s="45" t="s">
        <v>138</v>
      </c>
      <c r="E137" s="44" t="s">
        <v>138</v>
      </c>
      <c r="F137" s="47" t="s">
        <v>138</v>
      </c>
    </row>
    <row r="138" spans="1:6" ht="22.5">
      <c r="A138" s="3">
        <f>A135+1</f>
        <v>54</v>
      </c>
      <c r="B138" s="10" t="s">
        <v>122</v>
      </c>
      <c r="C138" s="4" t="s">
        <v>12</v>
      </c>
      <c r="D138" s="11">
        <v>54.72</v>
      </c>
      <c r="E138" s="12"/>
      <c r="F138" s="1"/>
    </row>
    <row r="139" spans="1:6" hidden="1">
      <c r="A139" s="3"/>
      <c r="B139" s="9" t="s">
        <v>19</v>
      </c>
      <c r="C139" s="4"/>
      <c r="D139" s="5"/>
      <c r="E139" s="4"/>
      <c r="F139" s="1"/>
    </row>
    <row r="140" spans="1:6">
      <c r="A140" s="7"/>
      <c r="B140" s="8" t="s">
        <v>70</v>
      </c>
      <c r="C140" s="44" t="s">
        <v>138</v>
      </c>
      <c r="D140" s="45" t="s">
        <v>138</v>
      </c>
      <c r="E140" s="44" t="s">
        <v>138</v>
      </c>
      <c r="F140" s="47" t="s">
        <v>138</v>
      </c>
    </row>
    <row r="141" spans="1:6">
      <c r="A141" s="3">
        <f>A138+1</f>
        <v>55</v>
      </c>
      <c r="B141" s="10" t="s">
        <v>108</v>
      </c>
      <c r="C141" s="4" t="s">
        <v>11</v>
      </c>
      <c r="D141" s="11">
        <v>1472.59</v>
      </c>
      <c r="E141" s="12"/>
      <c r="F141" s="1"/>
    </row>
    <row r="142" spans="1:6" hidden="1">
      <c r="A142" s="3"/>
      <c r="B142" s="9" t="s">
        <v>19</v>
      </c>
      <c r="C142" s="4"/>
      <c r="D142" s="5"/>
      <c r="E142" s="4"/>
      <c r="F142" s="1"/>
    </row>
    <row r="143" spans="1:6">
      <c r="A143" s="7"/>
      <c r="B143" s="8" t="s">
        <v>57</v>
      </c>
      <c r="C143" s="44" t="s">
        <v>138</v>
      </c>
      <c r="D143" s="45" t="s">
        <v>138</v>
      </c>
      <c r="E143" s="44" t="s">
        <v>138</v>
      </c>
      <c r="F143" s="47" t="s">
        <v>138</v>
      </c>
    </row>
    <row r="144" spans="1:6" ht="22.5">
      <c r="A144" s="3">
        <f>A141+1</f>
        <v>56</v>
      </c>
      <c r="B144" s="10" t="s">
        <v>133</v>
      </c>
      <c r="C144" s="4" t="s">
        <v>12</v>
      </c>
      <c r="D144" s="11">
        <v>1582.06</v>
      </c>
      <c r="E144" s="12"/>
      <c r="F144" s="1"/>
    </row>
    <row r="145" spans="1:6" hidden="1">
      <c r="A145" s="3"/>
      <c r="B145" s="9" t="s">
        <v>19</v>
      </c>
      <c r="C145" s="4"/>
      <c r="D145" s="5"/>
      <c r="E145" s="4"/>
      <c r="F145" s="1"/>
    </row>
    <row r="146" spans="1:6" hidden="1">
      <c r="A146" s="3"/>
      <c r="B146" s="9" t="s">
        <v>24</v>
      </c>
      <c r="C146" s="4"/>
      <c r="D146" s="5"/>
      <c r="E146" s="4"/>
      <c r="F146" s="1"/>
    </row>
    <row r="147" spans="1:6">
      <c r="A147" s="7"/>
      <c r="B147" s="8" t="s">
        <v>64</v>
      </c>
      <c r="C147" s="44" t="s">
        <v>138</v>
      </c>
      <c r="D147" s="45" t="s">
        <v>138</v>
      </c>
      <c r="E147" s="44" t="s">
        <v>138</v>
      </c>
      <c r="F147" s="47" t="s">
        <v>138</v>
      </c>
    </row>
    <row r="148" spans="1:6">
      <c r="A148" s="7"/>
      <c r="B148" s="8" t="s">
        <v>77</v>
      </c>
      <c r="C148" s="44" t="s">
        <v>138</v>
      </c>
      <c r="D148" s="45" t="s">
        <v>138</v>
      </c>
      <c r="E148" s="44" t="s">
        <v>138</v>
      </c>
      <c r="F148" s="47" t="s">
        <v>138</v>
      </c>
    </row>
    <row r="149" spans="1:6">
      <c r="A149" s="7"/>
      <c r="B149" s="8" t="s">
        <v>109</v>
      </c>
      <c r="C149" s="44" t="s">
        <v>138</v>
      </c>
      <c r="D149" s="45" t="s">
        <v>138</v>
      </c>
      <c r="E149" s="44" t="s">
        <v>138</v>
      </c>
      <c r="F149" s="47" t="s">
        <v>138</v>
      </c>
    </row>
    <row r="150" spans="1:6" ht="23.25" thickBot="1">
      <c r="A150" s="16">
        <f>A144+1</f>
        <v>57</v>
      </c>
      <c r="B150" s="17" t="s">
        <v>110</v>
      </c>
      <c r="C150" s="18" t="s">
        <v>12</v>
      </c>
      <c r="D150" s="19">
        <v>53</v>
      </c>
      <c r="E150" s="12"/>
      <c r="F150" s="1"/>
    </row>
    <row r="151" spans="1:6" hidden="1">
      <c r="A151" s="20"/>
      <c r="B151" s="21" t="s">
        <v>19</v>
      </c>
      <c r="C151" s="22"/>
      <c r="D151" s="22"/>
      <c r="E151" s="23"/>
    </row>
    <row r="152" spans="1:6" hidden="1">
      <c r="A152" s="3"/>
      <c r="B152" s="9" t="s">
        <v>65</v>
      </c>
      <c r="C152" s="4"/>
      <c r="D152" s="4"/>
      <c r="E152" s="23"/>
    </row>
    <row r="153" spans="1:6" hidden="1">
      <c r="A153" s="3"/>
      <c r="B153" s="8" t="s">
        <v>25</v>
      </c>
      <c r="C153" s="4"/>
      <c r="D153" s="4"/>
      <c r="E153" s="23"/>
    </row>
    <row r="154" spans="1:6" hidden="1">
      <c r="A154" s="3"/>
      <c r="B154" s="8" t="s">
        <v>26</v>
      </c>
      <c r="C154" s="4"/>
      <c r="D154" s="4"/>
      <c r="E154" s="23"/>
    </row>
    <row r="155" spans="1:6" ht="15.75" hidden="1" thickBot="1">
      <c r="A155" s="16"/>
      <c r="B155" s="24" t="s">
        <v>27</v>
      </c>
      <c r="C155" s="18"/>
      <c r="D155" s="18"/>
      <c r="E155" s="23"/>
    </row>
    <row r="156" spans="1:6">
      <c r="A156" s="40"/>
      <c r="B156" s="43" t="s">
        <v>140</v>
      </c>
      <c r="C156" s="41" t="s">
        <v>138</v>
      </c>
      <c r="D156" s="42" t="s">
        <v>138</v>
      </c>
      <c r="E156" s="41" t="s">
        <v>138</v>
      </c>
      <c r="F156" s="47"/>
    </row>
    <row r="157" spans="1:6">
      <c r="A157" s="40"/>
      <c r="B157" s="43" t="s">
        <v>141</v>
      </c>
      <c r="C157" s="41" t="s">
        <v>138</v>
      </c>
      <c r="D157" s="42" t="s">
        <v>138</v>
      </c>
      <c r="E157" s="41" t="s">
        <v>138</v>
      </c>
      <c r="F157" s="47"/>
    </row>
    <row r="158" spans="1:6" ht="15.75" thickBot="1">
      <c r="A158" s="48"/>
      <c r="B158" s="49" t="s">
        <v>142</v>
      </c>
      <c r="C158" s="50" t="s">
        <v>138</v>
      </c>
      <c r="D158" s="51" t="s">
        <v>138</v>
      </c>
      <c r="E158" s="50" t="s">
        <v>138</v>
      </c>
      <c r="F158" s="52"/>
    </row>
  </sheetData>
  <mergeCells count="3">
    <mergeCell ref="A65:A67"/>
    <mergeCell ref="A2:F2"/>
    <mergeCell ref="A1:F1"/>
  </mergeCells>
  <phoneticPr fontId="14" type="noConversion"/>
  <pageMargins left="0.98425196850393704" right="0.23622047244094491" top="0.74803149606299213" bottom="0.74803149606299213" header="0.31496062992125984" footer="0.31496062992125984"/>
  <pageSetup paperSize="9" scale="72" fitToHeight="0" orientation="portrait" useFirstPageNumber="1" r:id="rId1"/>
  <headerFooter scaleWithDoc="0">
    <oddFooter>Strona &amp;P</oddFooter>
  </headerFooter>
  <rowBreaks count="1" manualBreakCount="1">
    <brk id="7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2</vt:i4>
      </vt:variant>
    </vt:vector>
  </HeadingPairs>
  <TitlesOfParts>
    <vt:vector size="3" baseType="lpstr">
      <vt:lpstr>PR_Grojecka (2)</vt:lpstr>
      <vt:lpstr>'PR_Grojecka (2)'!Obszar_wydruku</vt:lpstr>
      <vt:lpstr>'PR_Grojecka (2)'!Tytuły_wydruku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f.klinicki</dc:creator>
  <cp:lastModifiedBy>Sylwia Glezner</cp:lastModifiedBy>
  <cp:lastPrinted>2025-03-18T10:40:23Z</cp:lastPrinted>
  <dcterms:created xsi:type="dcterms:W3CDTF">2018-08-09T05:26:29Z</dcterms:created>
  <dcterms:modified xsi:type="dcterms:W3CDTF">2025-03-18T10:40:34Z</dcterms:modified>
</cp:coreProperties>
</file>