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jeziorowska7104\Desktop\OCHRONNIKI SŁUCHU MARCIN\"/>
    </mc:Choice>
  </mc:AlternateContent>
  <xr:revisionPtr revIDLastSave="0" documentId="13_ncr:1_{9EF74FC1-35C1-41CB-9F3D-57B71E57B131}" xr6:coauthVersionLast="36" xr6:coauthVersionMax="36" xr10:uidLastSave="{00000000-0000-0000-0000-000000000000}"/>
  <bookViews>
    <workbookView xWindow="0" yWindow="0" windowWidth="30720" windowHeight="13110" xr2:uid="{00000000-000D-0000-FFFF-FFFF00000000}"/>
  </bookViews>
  <sheets>
    <sheet name="Arkusz1" sheetId="1" r:id="rId1"/>
  </sheets>
  <definedNames>
    <definedName name="_xlnm.Print_Area" localSheetId="0">Arkusz1!$A$1:$J$47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4" i="1"/>
  <c r="G33" i="1"/>
  <c r="G32" i="1"/>
  <c r="G29" i="1"/>
  <c r="G28" i="1"/>
  <c r="G27" i="1"/>
  <c r="G26" i="1"/>
  <c r="G23" i="1"/>
  <c r="G22" i="1"/>
  <c r="G21" i="1"/>
  <c r="G18" i="1"/>
  <c r="G17" i="1"/>
  <c r="G16" i="1"/>
  <c r="G15" i="1"/>
  <c r="G14" i="1"/>
  <c r="G13" i="1"/>
  <c r="G12" i="1"/>
  <c r="G11" i="1"/>
  <c r="G10" i="1"/>
  <c r="G9" i="1"/>
  <c r="E37" i="1"/>
  <c r="H37" i="1" s="1"/>
  <c r="E34" i="1"/>
  <c r="H34" i="1" s="1"/>
  <c r="E33" i="1"/>
  <c r="H33" i="1" s="1"/>
  <c r="E32" i="1"/>
  <c r="H32" i="1" s="1"/>
  <c r="E29" i="1"/>
  <c r="H29" i="1" s="1"/>
  <c r="E28" i="1"/>
  <c r="H28" i="1" s="1"/>
  <c r="E27" i="1"/>
  <c r="H27" i="1" s="1"/>
  <c r="E26" i="1"/>
  <c r="H26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G8" i="1"/>
  <c r="E8" i="1"/>
  <c r="H8" i="1" s="1"/>
  <c r="I8" i="1" s="1"/>
  <c r="I34" i="1" l="1"/>
  <c r="I26" i="1"/>
  <c r="I29" i="1"/>
  <c r="I16" i="1"/>
  <c r="I23" i="1"/>
  <c r="I28" i="1"/>
  <c r="I18" i="1"/>
  <c r="G24" i="1"/>
  <c r="I13" i="1"/>
  <c r="I14" i="1"/>
  <c r="I15" i="1"/>
  <c r="I33" i="1"/>
  <c r="I10" i="1"/>
  <c r="I11" i="1"/>
  <c r="I17" i="1"/>
  <c r="I37" i="1"/>
  <c r="G19" i="1"/>
  <c r="G30" i="1"/>
  <c r="G35" i="1"/>
  <c r="I32" i="1"/>
  <c r="H35" i="1"/>
  <c r="I27" i="1"/>
  <c r="H30" i="1"/>
  <c r="I22" i="1"/>
  <c r="H24" i="1"/>
  <c r="I21" i="1"/>
  <c r="I12" i="1"/>
  <c r="I9" i="1"/>
  <c r="H19" i="1"/>
  <c r="G38" i="1"/>
  <c r="I30" i="1" l="1"/>
  <c r="I35" i="1"/>
  <c r="I24" i="1"/>
  <c r="I19" i="1"/>
  <c r="H38" i="1"/>
  <c r="I38" i="1" l="1"/>
</calcChain>
</file>

<file path=xl/sharedStrings.xml><?xml version="1.0" encoding="utf-8"?>
<sst xmlns="http://schemas.openxmlformats.org/spreadsheetml/2006/main" count="65" uniqueCount="64">
  <si>
    <t>sztuk</t>
  </si>
  <si>
    <t>Złącze przejściowe PRZ-009</t>
  </si>
  <si>
    <t>Przedmiot zamówienia</t>
  </si>
  <si>
    <t>Zestaw do modernizacji mikrofonu M-7/DC (18376G-02)</t>
  </si>
  <si>
    <t>Słuchawki lotnicze Bose A30</t>
  </si>
  <si>
    <t>Zestaw słuchawkowy INVISIO T7 Headset, All Mounts for ARC, Left, Tan – HC01 - INV17322</t>
  </si>
  <si>
    <t>Montaż nahełmowy T7 Helmet Adapter Mount, Upper Rail, ARC, Tan - INV18036</t>
  </si>
  <si>
    <t>Wkładki żelowe T7 Hygiene Kit - Gel - INV18045</t>
  </si>
  <si>
    <t>Kabel połączeniowy Com Cable - CC04 - Nemesis 19-Pin (H1) - Tan - 800mm - INV21615</t>
  </si>
  <si>
    <t>Kabel połączeniowy Com Cable - CC04 - USB-C (PD out 0.5A) - Tan - 650mm - INV34158</t>
  </si>
  <si>
    <t>Moduł kontrolny V10 Gen II, 1-PTT, 1-COM, Tan - INV16249</t>
  </si>
  <si>
    <t>Kabel połączeniowy Com Cable - CC01 - Impulse 10-PIN (ThalesMBITR/JEM Maritime) - Black - 800mm - INV12295</t>
  </si>
  <si>
    <t>Kabel połączeniowy Com Cable - CC01 - USB-C (Phone - Samsung Galaxy) Angled - Tan - 800mm - INV24133</t>
  </si>
  <si>
    <t xml:space="preserve">114-3003-003 Roger Covert C M11 75 cm (2 kanałowa kabel plus połączenie BT) z przyciskiem bezprzewodowym </t>
  </si>
  <si>
    <t>101-3306-14 Słuchawka Roger earpiece C v2</t>
  </si>
  <si>
    <t>114-3005-050 Przewód połączeniowy ROGER -MXP600</t>
  </si>
  <si>
    <t>Kod</t>
  </si>
  <si>
    <t>INV17322</t>
  </si>
  <si>
    <t>INV18036</t>
  </si>
  <si>
    <t>INV18045</t>
  </si>
  <si>
    <t>INV21615</t>
  </si>
  <si>
    <t>INV34158</t>
  </si>
  <si>
    <t>INV16249</t>
  </si>
  <si>
    <t>INV12295</t>
  </si>
  <si>
    <t>INV24133</t>
  </si>
  <si>
    <t>114-3003-003</t>
  </si>
  <si>
    <t>101-3306-14</t>
  </si>
  <si>
    <t>114-3005-050</t>
  </si>
  <si>
    <t>PRZ-009</t>
  </si>
  <si>
    <t>18376G-02</t>
  </si>
  <si>
    <t>BOSE A30</t>
  </si>
  <si>
    <t>Walker’s Silencer 2.0 R600</t>
  </si>
  <si>
    <t>888151028155</t>
  </si>
  <si>
    <t>Moduł kontrolny V60 Gen II, 4-PTT, 3-COM, Tan - INV15142</t>
  </si>
  <si>
    <t>INV15142</t>
  </si>
  <si>
    <t>Mikrofon dynamiczny MT33</t>
  </si>
  <si>
    <t>MT33</t>
  </si>
  <si>
    <t>MT14H418A-86GN</t>
  </si>
  <si>
    <t>TEA U94 PTT</t>
  </si>
  <si>
    <t>Słuchawki 3m Peltor ComTac VIII headset NATO z mikrofonem</t>
  </si>
  <si>
    <t>Moduł kontrolny V60 II ADP, 4-PTT, 3-COM, Tan - INV16253</t>
  </si>
  <si>
    <t>INV16253</t>
  </si>
  <si>
    <t>Moduł kontrolny TEA U94 PTT</t>
  </si>
  <si>
    <t>Nr</t>
  </si>
  <si>
    <t xml:space="preserve">MT14H418A-86GN </t>
  </si>
  <si>
    <t>Razem zadanie nr 1 - aktywne ochronniki słuchu - zestaw duży</t>
  </si>
  <si>
    <t>Razem zadanie nr 2 - zestawy kamuflowane dla radiotelefonów</t>
  </si>
  <si>
    <t>Razem zadanie nr 3 - Dodatkowe akcesoria i wyposażenie</t>
  </si>
  <si>
    <t>Razem zadanie nr 4 - Aktywne ochronniki słuchu - zestaw mały</t>
  </si>
  <si>
    <t>Razem zadanie nr 5 - kamuflowane ochronniki słuchu</t>
  </si>
  <si>
    <t>cena jednostkowa netto PLN</t>
  </si>
  <si>
    <t>cena jednostkowa brutto PLN</t>
  </si>
  <si>
    <t>razem netto PLN</t>
  </si>
  <si>
    <t>razem brutto PLN</t>
  </si>
  <si>
    <t xml:space="preserve">Adapter P3ADG-F SV/2 do hełmu OPS-CORE </t>
  </si>
  <si>
    <t>P3ADG-F SV/2</t>
  </si>
  <si>
    <t>Nr sprawy 19/2025, załącznik nr 4 do SWZ</t>
  </si>
  <si>
    <t>VAT</t>
  </si>
  <si>
    <t>Nazwa produktu typ model</t>
  </si>
  <si>
    <t>ZADANIE NR 1 :</t>
  </si>
  <si>
    <t>ZADANIE NR 2 :</t>
  </si>
  <si>
    <t>ZADANIE NR 3 :</t>
  </si>
  <si>
    <t>ZADANIE NR 4 :</t>
  </si>
  <si>
    <t>ZADANIE NR 5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</si>
</sst>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theme="1"/>
      <name val="72"/>
      <family val="2"/>
      <charset val="238"/>
    </font>
    <font>
      <sz val="11"/>
      <name val="72"/>
      <family val="2"/>
      <charset val="238"/>
    </font>
    <font>
      <b/>
      <sz val="11"/>
      <color theme="1"/>
      <name val="72"/>
      <family val="2"/>
      <charset val="238"/>
    </font>
    <font>
      <b/>
      <sz val="14"/>
      <color theme="1"/>
      <name val="72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Arial CE"/>
      <charset val="238"/>
    </font>
    <font>
      <b/>
      <u/>
      <sz val="12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4" fillId="0" borderId="0" xfId="0" applyFont="1"/>
    <xf numFmtId="164" fontId="4" fillId="0" borderId="0" xfId="1" applyFont="1" applyAlignment="1">
      <alignment wrapText="1"/>
    </xf>
    <xf numFmtId="1" fontId="4" fillId="0" borderId="0" xfId="1" applyNumberFormat="1" applyFont="1" applyAlignment="1">
      <alignment horizontal="center" vertical="center" wrapText="1"/>
    </xf>
    <xf numFmtId="4" fontId="4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wrapText="1"/>
    </xf>
    <xf numFmtId="164" fontId="4" fillId="0" borderId="0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Font="1" applyFill="1" applyBorder="1" applyAlignment="1">
      <alignment horizontal="center" vertical="center" wrapText="1"/>
    </xf>
    <xf numFmtId="164" fontId="4" fillId="0" borderId="0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/>
    </xf>
    <xf numFmtId="0" fontId="6" fillId="0" borderId="0" xfId="0" applyFont="1"/>
    <xf numFmtId="4" fontId="6" fillId="0" borderId="0" xfId="0" applyNumberFormat="1" applyFont="1"/>
    <xf numFmtId="0" fontId="4" fillId="0" borderId="1" xfId="0" applyFont="1" applyFill="1" applyBorder="1" applyAlignment="1">
      <alignment horizontal="left" vertical="top" wrapText="1"/>
    </xf>
    <xf numFmtId="164" fontId="4" fillId="0" borderId="5" xfId="1" applyFont="1" applyFill="1" applyBorder="1" applyAlignment="1">
      <alignment horizontal="right" vertical="center" wrapText="1" indent="1"/>
    </xf>
    <xf numFmtId="164" fontId="4" fillId="3" borderId="7" xfId="1" applyFont="1" applyFill="1" applyBorder="1" applyAlignment="1">
      <alignment horizontal="right" vertical="center" wrapText="1" indent="1"/>
    </xf>
    <xf numFmtId="164" fontId="6" fillId="3" borderId="8" xfId="1" applyFont="1" applyFill="1" applyBorder="1" applyAlignment="1">
      <alignment horizontal="right" vertical="center" wrapText="1" indent="1"/>
    </xf>
    <xf numFmtId="164" fontId="6" fillId="3" borderId="10" xfId="1" applyFont="1" applyFill="1" applyBorder="1" applyAlignment="1">
      <alignment horizontal="right" vertical="center" wrapText="1" indent="1"/>
    </xf>
    <xf numFmtId="164" fontId="4" fillId="0" borderId="6" xfId="1" applyFont="1" applyFill="1" applyBorder="1" applyAlignment="1">
      <alignment horizontal="right" vertical="center" wrapText="1" indent="1"/>
    </xf>
    <xf numFmtId="164" fontId="4" fillId="0" borderId="2" xfId="1" applyFont="1" applyFill="1" applyBorder="1" applyAlignment="1">
      <alignment horizontal="right" vertical="center" wrapText="1" indent="1"/>
    </xf>
    <xf numFmtId="164" fontId="4" fillId="0" borderId="18" xfId="1" applyFont="1" applyFill="1" applyBorder="1" applyAlignment="1">
      <alignment horizontal="right" vertical="center" wrapText="1" indent="1"/>
    </xf>
    <xf numFmtId="164" fontId="6" fillId="3" borderId="7" xfId="1" applyFont="1" applyFill="1" applyBorder="1" applyAlignment="1">
      <alignment horizontal="right" vertical="center" wrapText="1" inden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/>
    <xf numFmtId="164" fontId="4" fillId="0" borderId="0" xfId="1" applyFont="1" applyFill="1" applyBorder="1" applyAlignment="1">
      <alignment horizontal="right" vertical="center" wrapText="1" indent="1"/>
    </xf>
    <xf numFmtId="0" fontId="9" fillId="0" borderId="0" xfId="3" applyFont="1" applyBorder="1"/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/>
    <xf numFmtId="0" fontId="9" fillId="0" borderId="0" xfId="3" applyFont="1" applyBorder="1" applyAlignment="1">
      <alignment horizontal="center"/>
    </xf>
    <xf numFmtId="164" fontId="4" fillId="0" borderId="3" xfId="1" applyFont="1" applyFill="1" applyBorder="1" applyAlignment="1">
      <alignment horizontal="right" vertical="center" wrapText="1" indent="1"/>
    </xf>
    <xf numFmtId="164" fontId="4" fillId="3" borderId="15" xfId="1" applyFont="1" applyFill="1" applyBorder="1" applyAlignment="1">
      <alignment horizontal="right" vertical="center" wrapText="1" indent="1"/>
    </xf>
    <xf numFmtId="1" fontId="4" fillId="0" borderId="26" xfId="1" applyNumberFormat="1" applyFont="1" applyFill="1" applyBorder="1" applyAlignment="1">
      <alignment horizontal="center" vertical="center" wrapText="1"/>
    </xf>
    <xf numFmtId="1" fontId="4" fillId="0" borderId="27" xfId="1" applyNumberFormat="1" applyFont="1" applyFill="1" applyBorder="1" applyAlignment="1">
      <alignment horizontal="center" vertical="center" wrapText="1"/>
    </xf>
    <xf numFmtId="1" fontId="4" fillId="3" borderId="20" xfId="1" applyNumberFormat="1" applyFont="1" applyFill="1" applyBorder="1" applyAlignment="1">
      <alignment horizontal="center" vertical="center" wrapText="1"/>
    </xf>
    <xf numFmtId="164" fontId="4" fillId="2" borderId="6" xfId="1" applyFont="1" applyFill="1" applyBorder="1" applyAlignment="1">
      <alignment horizontal="right" vertical="center" indent="1"/>
    </xf>
    <xf numFmtId="164" fontId="4" fillId="2" borderId="4" xfId="1" applyFont="1" applyFill="1" applyBorder="1" applyAlignment="1">
      <alignment horizontal="right" vertical="center" indent="1"/>
    </xf>
    <xf numFmtId="164" fontId="4" fillId="2" borderId="4" xfId="1" applyFont="1" applyFill="1" applyBorder="1" applyAlignment="1">
      <alignment horizontal="right" vertical="center" wrapText="1" indent="1"/>
    </xf>
    <xf numFmtId="0" fontId="9" fillId="0" borderId="0" xfId="3" applyFont="1" applyFill="1"/>
    <xf numFmtId="164" fontId="4" fillId="0" borderId="30" xfId="1" applyFont="1" applyFill="1" applyBorder="1" applyAlignment="1">
      <alignment horizontal="right" vertical="center" wrapText="1" indent="1"/>
    </xf>
    <xf numFmtId="164" fontId="4" fillId="0" borderId="28" xfId="1" applyFont="1" applyFill="1" applyBorder="1" applyAlignment="1">
      <alignment horizontal="right" vertical="center" wrapText="1" indent="1"/>
    </xf>
    <xf numFmtId="0" fontId="10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vertical="center" wrapText="1"/>
    </xf>
    <xf numFmtId="164" fontId="6" fillId="0" borderId="17" xfId="1" applyFont="1" applyFill="1" applyBorder="1" applyAlignment="1">
      <alignment horizontal="center" vertical="center" wrapText="1"/>
    </xf>
    <xf numFmtId="164" fontId="6" fillId="0" borderId="19" xfId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6" fillId="0" borderId="24" xfId="1" applyFont="1" applyFill="1" applyBorder="1" applyAlignment="1">
      <alignment horizontal="center" vertical="center" wrapText="1"/>
    </xf>
    <xf numFmtId="164" fontId="6" fillId="0" borderId="25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64" fontId="6" fillId="0" borderId="22" xfId="1" applyFont="1" applyFill="1" applyBorder="1" applyAlignment="1">
      <alignment horizontal="center" vertical="center" wrapText="1"/>
    </xf>
    <xf numFmtId="164" fontId="6" fillId="0" borderId="2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6" xfId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35" xfId="0" applyFont="1" applyBorder="1"/>
    <xf numFmtId="0" fontId="4" fillId="0" borderId="36" xfId="0" applyFont="1" applyFill="1" applyBorder="1" applyAlignment="1">
      <alignment horizontal="left" wrapText="1"/>
    </xf>
    <xf numFmtId="164" fontId="4" fillId="2" borderId="35" xfId="1" applyFont="1" applyFill="1" applyBorder="1" applyAlignment="1">
      <alignment horizontal="right" vertical="center" wrapText="1" indent="1"/>
    </xf>
    <xf numFmtId="1" fontId="4" fillId="0" borderId="37" xfId="1" applyNumberFormat="1" applyFont="1" applyFill="1" applyBorder="1" applyAlignment="1">
      <alignment horizontal="center" vertical="center" wrapText="1"/>
    </xf>
    <xf numFmtId="164" fontId="4" fillId="0" borderId="29" xfId="1" applyFont="1" applyFill="1" applyBorder="1" applyAlignment="1">
      <alignment horizontal="right" vertical="center" wrapText="1" indent="1"/>
    </xf>
    <xf numFmtId="164" fontId="4" fillId="0" borderId="38" xfId="1" applyFont="1" applyFill="1" applyBorder="1" applyAlignment="1">
      <alignment horizontal="right" vertical="center" wrapText="1" inden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164" fontId="6" fillId="3" borderId="31" xfId="1" applyFont="1" applyFill="1" applyBorder="1" applyAlignment="1">
      <alignment horizontal="right" vertical="center" wrapText="1" indent="1"/>
    </xf>
    <xf numFmtId="164" fontId="6" fillId="3" borderId="39" xfId="1" applyFont="1" applyFill="1" applyBorder="1" applyAlignment="1">
      <alignment horizontal="right" vertical="center" wrapText="1" indent="1"/>
    </xf>
    <xf numFmtId="1" fontId="6" fillId="3" borderId="33" xfId="1" applyNumberFormat="1" applyFont="1" applyFill="1" applyBorder="1" applyAlignment="1">
      <alignment horizontal="center" vertical="center" wrapText="1"/>
    </xf>
    <xf numFmtId="164" fontId="6" fillId="3" borderId="40" xfId="1" applyFont="1" applyFill="1" applyBorder="1" applyAlignment="1">
      <alignment horizontal="right" vertical="center" wrapText="1" indent="1"/>
    </xf>
    <xf numFmtId="0" fontId="5" fillId="0" borderId="2" xfId="0" applyFont="1" applyFill="1" applyBorder="1" applyAlignment="1">
      <alignment horizontal="left" wrapText="1"/>
    </xf>
    <xf numFmtId="164" fontId="4" fillId="2" borderId="6" xfId="1" applyFont="1" applyFill="1" applyBorder="1" applyAlignment="1">
      <alignment horizontal="right" vertical="center" wrapText="1" indent="1"/>
    </xf>
    <xf numFmtId="0" fontId="4" fillId="0" borderId="2" xfId="0" applyFont="1" applyFill="1" applyBorder="1" applyAlignment="1">
      <alignment horizontal="left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</cellXfs>
  <cellStyles count="10">
    <cellStyle name="Dziesiętny" xfId="1" builtinId="3"/>
    <cellStyle name="Dziesiętny 2" xfId="4" xr:uid="{00000000-0005-0000-0000-000001000000}"/>
    <cellStyle name="Hiperłącze 2" xfId="5" xr:uid="{00000000-0005-0000-0000-000002000000}"/>
    <cellStyle name="Normalny" xfId="0" builtinId="0"/>
    <cellStyle name="Normalny 2" xfId="3" xr:uid="{00000000-0005-0000-0000-000004000000}"/>
    <cellStyle name="Normalny 2 2" xfId="9" xr:uid="{00000000-0005-0000-0000-000005000000}"/>
    <cellStyle name="Normalny 2 3" xfId="6" xr:uid="{00000000-0005-0000-0000-000006000000}"/>
    <cellStyle name="Normalny 3" xfId="2" xr:uid="{00000000-0005-0000-0000-000007000000}"/>
    <cellStyle name="Normalny 3 2" xfId="7" xr:uid="{00000000-0005-0000-0000-000008000000}"/>
    <cellStyle name="Normalny 4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7"/>
  <sheetViews>
    <sheetView tabSelected="1" view="pageBreakPreview" topLeftCell="A4" zoomScale="85" zoomScaleNormal="85" zoomScaleSheetLayoutView="85" workbookViewId="0">
      <selection activeCell="B45" sqref="B45:J45"/>
    </sheetView>
  </sheetViews>
  <sheetFormatPr defaultColWidth="8.85546875" defaultRowHeight="14.25"/>
  <cols>
    <col min="1" max="1" width="8.42578125" style="1" customWidth="1"/>
    <col min="2" max="2" width="114.7109375" style="6" customWidth="1"/>
    <col min="3" max="3" width="21.28515625" style="6" customWidth="1"/>
    <col min="4" max="5" width="13.7109375" style="2" customWidth="1"/>
    <col min="6" max="6" width="8.28515625" style="3" customWidth="1"/>
    <col min="7" max="8" width="15.7109375" style="2" customWidth="1"/>
    <col min="9" max="10" width="15.42578125" style="2" customWidth="1"/>
    <col min="11" max="12" width="9.7109375" style="1" bestFit="1" customWidth="1"/>
    <col min="13" max="13" width="9.7109375" style="1" customWidth="1"/>
    <col min="14" max="14" width="9.7109375" style="1" bestFit="1" customWidth="1"/>
    <col min="15" max="15" width="9.7109375" style="1" customWidth="1"/>
    <col min="16" max="16" width="9.7109375" style="1" bestFit="1" customWidth="1"/>
    <col min="17" max="17" width="8.85546875" style="1"/>
    <col min="18" max="18" width="9.7109375" style="1" bestFit="1" customWidth="1"/>
    <col min="19" max="16384" width="8.85546875" style="1"/>
  </cols>
  <sheetData>
    <row r="2" spans="1:12" ht="59.45" customHeight="1"/>
    <row r="3" spans="1:12" ht="64.900000000000006" customHeight="1">
      <c r="A3" s="56" t="s">
        <v>56</v>
      </c>
      <c r="B3" s="56"/>
      <c r="C3" s="56"/>
      <c r="D3" s="56"/>
      <c r="E3" s="56"/>
      <c r="F3" s="56"/>
      <c r="G3" s="56"/>
      <c r="H3" s="56"/>
      <c r="I3" s="56"/>
      <c r="J3" s="56"/>
    </row>
    <row r="4" spans="1:12" ht="28.15" customHeight="1" thickBot="1"/>
    <row r="5" spans="1:12" ht="24.6" customHeight="1">
      <c r="A5" s="65" t="s">
        <v>43</v>
      </c>
      <c r="B5" s="52" t="s">
        <v>2</v>
      </c>
      <c r="C5" s="52" t="s">
        <v>16</v>
      </c>
      <c r="D5" s="50" t="s">
        <v>50</v>
      </c>
      <c r="E5" s="61" t="s">
        <v>51</v>
      </c>
      <c r="F5" s="59" t="s">
        <v>0</v>
      </c>
      <c r="G5" s="50" t="s">
        <v>52</v>
      </c>
      <c r="H5" s="63" t="s">
        <v>53</v>
      </c>
      <c r="I5" s="63" t="s">
        <v>57</v>
      </c>
      <c r="J5" s="57" t="s">
        <v>58</v>
      </c>
    </row>
    <row r="6" spans="1:12" ht="33" customHeight="1" thickBot="1">
      <c r="A6" s="66"/>
      <c r="B6" s="53"/>
      <c r="C6" s="53"/>
      <c r="D6" s="51"/>
      <c r="E6" s="62"/>
      <c r="F6" s="60"/>
      <c r="G6" s="51"/>
      <c r="H6" s="64"/>
      <c r="I6" s="64"/>
      <c r="J6" s="58"/>
    </row>
    <row r="7" spans="1:12" ht="33" customHeight="1" thickBot="1">
      <c r="A7" s="83" t="s">
        <v>59</v>
      </c>
      <c r="B7" s="82"/>
      <c r="C7" s="82"/>
      <c r="D7" s="82"/>
      <c r="E7" s="82"/>
      <c r="F7" s="82"/>
      <c r="G7" s="82"/>
      <c r="H7" s="82"/>
      <c r="I7" s="82"/>
      <c r="J7" s="84"/>
    </row>
    <row r="8" spans="1:12">
      <c r="A8" s="30">
        <v>1</v>
      </c>
      <c r="B8" s="27" t="s">
        <v>5</v>
      </c>
      <c r="C8" s="27" t="s">
        <v>17</v>
      </c>
      <c r="D8" s="41"/>
      <c r="E8" s="36">
        <f>D8*1.23</f>
        <v>0</v>
      </c>
      <c r="F8" s="38">
        <v>22</v>
      </c>
      <c r="G8" s="23">
        <f>D8*F8</f>
        <v>0</v>
      </c>
      <c r="H8" s="24">
        <f>E8*F8</f>
        <v>0</v>
      </c>
      <c r="I8" s="24">
        <f>H8-G8</f>
        <v>0</v>
      </c>
      <c r="J8" s="25"/>
      <c r="L8" s="4"/>
    </row>
    <row r="9" spans="1:12">
      <c r="A9" s="28">
        <v>2</v>
      </c>
      <c r="B9" s="8" t="s">
        <v>6</v>
      </c>
      <c r="C9" s="8" t="s">
        <v>18</v>
      </c>
      <c r="D9" s="42"/>
      <c r="E9" s="36">
        <f t="shared" ref="E9:E18" si="0">D9*1.23</f>
        <v>0</v>
      </c>
      <c r="F9" s="39">
        <v>22</v>
      </c>
      <c r="G9" s="23">
        <f t="shared" ref="G9:G18" si="1">D9*F9</f>
        <v>0</v>
      </c>
      <c r="H9" s="24">
        <f t="shared" ref="H9:H18" si="2">E9*F9</f>
        <v>0</v>
      </c>
      <c r="I9" s="24">
        <f t="shared" ref="I9:I18" si="3">H9-G9</f>
        <v>0</v>
      </c>
      <c r="J9" s="19"/>
      <c r="L9" s="4"/>
    </row>
    <row r="10" spans="1:12">
      <c r="A10" s="28">
        <v>3</v>
      </c>
      <c r="B10" s="8" t="s">
        <v>7</v>
      </c>
      <c r="C10" s="8" t="s">
        <v>19</v>
      </c>
      <c r="D10" s="42"/>
      <c r="E10" s="36">
        <f t="shared" si="0"/>
        <v>0</v>
      </c>
      <c r="F10" s="39">
        <v>22</v>
      </c>
      <c r="G10" s="23">
        <f t="shared" si="1"/>
        <v>0</v>
      </c>
      <c r="H10" s="24">
        <f t="shared" si="2"/>
        <v>0</v>
      </c>
      <c r="I10" s="24">
        <f t="shared" si="3"/>
        <v>0</v>
      </c>
      <c r="J10" s="19"/>
      <c r="L10" s="4"/>
    </row>
    <row r="11" spans="1:12">
      <c r="A11" s="28">
        <v>4</v>
      </c>
      <c r="B11" s="8" t="s">
        <v>40</v>
      </c>
      <c r="C11" s="8" t="s">
        <v>41</v>
      </c>
      <c r="D11" s="42"/>
      <c r="E11" s="36">
        <f t="shared" si="0"/>
        <v>0</v>
      </c>
      <c r="F11" s="39">
        <v>6</v>
      </c>
      <c r="G11" s="23">
        <f t="shared" si="1"/>
        <v>0</v>
      </c>
      <c r="H11" s="24">
        <f t="shared" si="2"/>
        <v>0</v>
      </c>
      <c r="I11" s="24">
        <f t="shared" si="3"/>
        <v>0</v>
      </c>
      <c r="J11" s="19"/>
      <c r="L11" s="4"/>
    </row>
    <row r="12" spans="1:12">
      <c r="A12" s="28">
        <v>5</v>
      </c>
      <c r="B12" s="8" t="s">
        <v>33</v>
      </c>
      <c r="C12" s="8" t="s">
        <v>34</v>
      </c>
      <c r="D12" s="42"/>
      <c r="E12" s="36">
        <f t="shared" si="0"/>
        <v>0</v>
      </c>
      <c r="F12" s="39">
        <v>6</v>
      </c>
      <c r="G12" s="23">
        <f t="shared" si="1"/>
        <v>0</v>
      </c>
      <c r="H12" s="24">
        <f t="shared" si="2"/>
        <v>0</v>
      </c>
      <c r="I12" s="24">
        <f t="shared" si="3"/>
        <v>0</v>
      </c>
      <c r="J12" s="19"/>
      <c r="L12" s="4"/>
    </row>
    <row r="13" spans="1:12">
      <c r="A13" s="28">
        <v>6</v>
      </c>
      <c r="B13" s="8" t="s">
        <v>8</v>
      </c>
      <c r="C13" s="8" t="s">
        <v>20</v>
      </c>
      <c r="D13" s="42"/>
      <c r="E13" s="36">
        <f t="shared" si="0"/>
        <v>0</v>
      </c>
      <c r="F13" s="39">
        <v>6</v>
      </c>
      <c r="G13" s="23">
        <f t="shared" si="1"/>
        <v>0</v>
      </c>
      <c r="H13" s="24">
        <f t="shared" si="2"/>
        <v>0</v>
      </c>
      <c r="I13" s="24">
        <f t="shared" si="3"/>
        <v>0</v>
      </c>
      <c r="J13" s="19"/>
      <c r="L13" s="4"/>
    </row>
    <row r="14" spans="1:12">
      <c r="A14" s="28">
        <v>7</v>
      </c>
      <c r="B14" s="8" t="s">
        <v>9</v>
      </c>
      <c r="C14" s="8" t="s">
        <v>21</v>
      </c>
      <c r="D14" s="42"/>
      <c r="E14" s="36">
        <f t="shared" si="0"/>
        <v>0</v>
      </c>
      <c r="F14" s="39">
        <v>6</v>
      </c>
      <c r="G14" s="23">
        <f t="shared" si="1"/>
        <v>0</v>
      </c>
      <c r="H14" s="24">
        <f t="shared" si="2"/>
        <v>0</v>
      </c>
      <c r="I14" s="24">
        <f t="shared" si="3"/>
        <v>0</v>
      </c>
      <c r="J14" s="19"/>
      <c r="L14" s="4"/>
    </row>
    <row r="15" spans="1:12">
      <c r="A15" s="28">
        <v>8</v>
      </c>
      <c r="B15" s="8" t="s">
        <v>10</v>
      </c>
      <c r="C15" s="8" t="s">
        <v>22</v>
      </c>
      <c r="D15" s="43"/>
      <c r="E15" s="36">
        <f t="shared" si="0"/>
        <v>0</v>
      </c>
      <c r="F15" s="39">
        <v>10</v>
      </c>
      <c r="G15" s="23">
        <f t="shared" si="1"/>
        <v>0</v>
      </c>
      <c r="H15" s="24">
        <f t="shared" si="2"/>
        <v>0</v>
      </c>
      <c r="I15" s="24">
        <f t="shared" si="3"/>
        <v>0</v>
      </c>
      <c r="J15" s="19"/>
      <c r="L15" s="4"/>
    </row>
    <row r="16" spans="1:12">
      <c r="A16" s="28">
        <v>9</v>
      </c>
      <c r="B16" s="8" t="s">
        <v>11</v>
      </c>
      <c r="C16" s="8" t="s">
        <v>23</v>
      </c>
      <c r="D16" s="43"/>
      <c r="E16" s="36">
        <f t="shared" si="0"/>
        <v>0</v>
      </c>
      <c r="F16" s="39">
        <v>16</v>
      </c>
      <c r="G16" s="23">
        <f t="shared" si="1"/>
        <v>0</v>
      </c>
      <c r="H16" s="24">
        <f t="shared" si="2"/>
        <v>0</v>
      </c>
      <c r="I16" s="24">
        <f t="shared" si="3"/>
        <v>0</v>
      </c>
      <c r="J16" s="19"/>
      <c r="L16" s="4"/>
    </row>
    <row r="17" spans="1:12">
      <c r="A17" s="28">
        <v>10</v>
      </c>
      <c r="B17" s="8" t="s">
        <v>12</v>
      </c>
      <c r="C17" s="8" t="s">
        <v>24</v>
      </c>
      <c r="D17" s="43"/>
      <c r="E17" s="36">
        <f t="shared" si="0"/>
        <v>0</v>
      </c>
      <c r="F17" s="39">
        <v>16</v>
      </c>
      <c r="G17" s="23">
        <f t="shared" si="1"/>
        <v>0</v>
      </c>
      <c r="H17" s="24">
        <f t="shared" si="2"/>
        <v>0</v>
      </c>
      <c r="I17" s="24">
        <f t="shared" si="3"/>
        <v>0</v>
      </c>
      <c r="J17" s="19"/>
      <c r="L17" s="4"/>
    </row>
    <row r="18" spans="1:12" ht="15" thickBot="1">
      <c r="A18" s="67">
        <v>11</v>
      </c>
      <c r="B18" s="68" t="s">
        <v>39</v>
      </c>
      <c r="C18" s="68" t="s">
        <v>44</v>
      </c>
      <c r="D18" s="69"/>
      <c r="E18" s="45">
        <f t="shared" si="0"/>
        <v>0</v>
      </c>
      <c r="F18" s="70">
        <v>12</v>
      </c>
      <c r="G18" s="46">
        <f t="shared" si="1"/>
        <v>0</v>
      </c>
      <c r="H18" s="71">
        <f t="shared" si="2"/>
        <v>0</v>
      </c>
      <c r="I18" s="71">
        <f t="shared" si="3"/>
        <v>0</v>
      </c>
      <c r="J18" s="72"/>
      <c r="L18" s="4"/>
    </row>
    <row r="19" spans="1:12" s="16" customFormat="1" ht="19.899999999999999" customHeight="1" thickBot="1">
      <c r="A19" s="73" t="s">
        <v>45</v>
      </c>
      <c r="B19" s="74"/>
      <c r="C19" s="74"/>
      <c r="D19" s="75"/>
      <c r="E19" s="76"/>
      <c r="F19" s="77"/>
      <c r="G19" s="75">
        <f>SUM(G8:G18)</f>
        <v>0</v>
      </c>
      <c r="H19" s="75">
        <f t="shared" ref="H19:I19" si="4">SUM(H8:H18)</f>
        <v>0</v>
      </c>
      <c r="I19" s="75">
        <f t="shared" si="4"/>
        <v>0</v>
      </c>
      <c r="J19" s="78"/>
      <c r="L19" s="17"/>
    </row>
    <row r="20" spans="1:12" s="16" customFormat="1" ht="19.899999999999999" customHeight="1" thickBot="1">
      <c r="A20" s="83" t="s">
        <v>60</v>
      </c>
      <c r="B20" s="82"/>
      <c r="C20" s="82"/>
      <c r="D20" s="82"/>
      <c r="E20" s="82"/>
      <c r="F20" s="82"/>
      <c r="G20" s="82"/>
      <c r="H20" s="82"/>
      <c r="I20" s="82"/>
      <c r="J20" s="84"/>
      <c r="L20" s="17"/>
    </row>
    <row r="21" spans="1:12">
      <c r="A21" s="30">
        <v>1</v>
      </c>
      <c r="B21" s="79" t="s">
        <v>13</v>
      </c>
      <c r="C21" s="79" t="s">
        <v>25</v>
      </c>
      <c r="D21" s="80"/>
      <c r="E21" s="36">
        <f t="shared" ref="E21:E23" si="5">D21*1.23</f>
        <v>0</v>
      </c>
      <c r="F21" s="38">
        <v>12</v>
      </c>
      <c r="G21" s="23">
        <f t="shared" ref="G21:G23" si="6">D21*F21</f>
        <v>0</v>
      </c>
      <c r="H21" s="24">
        <f t="shared" ref="H21:H23" si="7">E21*F21</f>
        <v>0</v>
      </c>
      <c r="I21" s="24">
        <f t="shared" ref="I21:I23" si="8">H21-G21</f>
        <v>0</v>
      </c>
      <c r="J21" s="25"/>
      <c r="L21" s="4"/>
    </row>
    <row r="22" spans="1:12">
      <c r="A22" s="28">
        <v>2</v>
      </c>
      <c r="B22" s="15" t="s">
        <v>14</v>
      </c>
      <c r="C22" s="15" t="s">
        <v>26</v>
      </c>
      <c r="D22" s="43"/>
      <c r="E22" s="36">
        <f t="shared" si="5"/>
        <v>0</v>
      </c>
      <c r="F22" s="39">
        <v>12</v>
      </c>
      <c r="G22" s="23">
        <f t="shared" si="6"/>
        <v>0</v>
      </c>
      <c r="H22" s="24">
        <f t="shared" si="7"/>
        <v>0</v>
      </c>
      <c r="I22" s="24">
        <f t="shared" si="8"/>
        <v>0</v>
      </c>
      <c r="J22" s="19"/>
      <c r="L22" s="4"/>
    </row>
    <row r="23" spans="1:12" ht="15.6" customHeight="1">
      <c r="A23" s="28">
        <v>3</v>
      </c>
      <c r="B23" s="15" t="s">
        <v>15</v>
      </c>
      <c r="C23" s="15" t="s">
        <v>27</v>
      </c>
      <c r="D23" s="43"/>
      <c r="E23" s="36">
        <f t="shared" si="5"/>
        <v>0</v>
      </c>
      <c r="F23" s="39">
        <v>12</v>
      </c>
      <c r="G23" s="23">
        <f t="shared" si="6"/>
        <v>0</v>
      </c>
      <c r="H23" s="24">
        <f t="shared" si="7"/>
        <v>0</v>
      </c>
      <c r="I23" s="24">
        <f t="shared" si="8"/>
        <v>0</v>
      </c>
      <c r="J23" s="19"/>
      <c r="L23" s="4"/>
    </row>
    <row r="24" spans="1:12" ht="19.899999999999999" customHeight="1" thickBot="1">
      <c r="A24" s="54" t="s">
        <v>46</v>
      </c>
      <c r="B24" s="55"/>
      <c r="C24" s="55"/>
      <c r="D24" s="20"/>
      <c r="E24" s="37"/>
      <c r="F24" s="40"/>
      <c r="G24" s="26">
        <f>SUM(G21:G23)</f>
        <v>0</v>
      </c>
      <c r="H24" s="26">
        <f>SUM(H21:H23)</f>
        <v>0</v>
      </c>
      <c r="I24" s="26">
        <f>SUM(I21:I23)</f>
        <v>0</v>
      </c>
      <c r="J24" s="22"/>
      <c r="L24" s="4"/>
    </row>
    <row r="25" spans="1:12" ht="19.899999999999999" customHeight="1" thickBot="1">
      <c r="A25" s="83" t="s">
        <v>61</v>
      </c>
      <c r="B25" s="82"/>
      <c r="C25" s="82"/>
      <c r="D25" s="82"/>
      <c r="E25" s="82"/>
      <c r="F25" s="82"/>
      <c r="G25" s="82"/>
      <c r="H25" s="82"/>
      <c r="I25" s="82"/>
      <c r="J25" s="84"/>
      <c r="L25" s="4"/>
    </row>
    <row r="26" spans="1:12" ht="15.6" customHeight="1">
      <c r="A26" s="30">
        <v>1</v>
      </c>
      <c r="B26" s="81" t="s">
        <v>4</v>
      </c>
      <c r="C26" s="81" t="s">
        <v>30</v>
      </c>
      <c r="D26" s="80"/>
      <c r="E26" s="36">
        <f t="shared" ref="E26:E29" si="9">D26*1.23</f>
        <v>0</v>
      </c>
      <c r="F26" s="38">
        <v>2</v>
      </c>
      <c r="G26" s="23">
        <f t="shared" ref="G26:G29" si="10">D26*F26</f>
        <v>0</v>
      </c>
      <c r="H26" s="24">
        <f t="shared" ref="H26:H29" si="11">E26*F26</f>
        <v>0</v>
      </c>
      <c r="I26" s="24">
        <f t="shared" ref="I26:I29" si="12">H26-G26</f>
        <v>0</v>
      </c>
      <c r="J26" s="25"/>
      <c r="L26" s="4"/>
    </row>
    <row r="27" spans="1:12" ht="15.6" customHeight="1">
      <c r="A27" s="28">
        <v>2</v>
      </c>
      <c r="B27" s="7" t="s">
        <v>1</v>
      </c>
      <c r="C27" s="7" t="s">
        <v>28</v>
      </c>
      <c r="D27" s="43"/>
      <c r="E27" s="36">
        <f t="shared" si="9"/>
        <v>0</v>
      </c>
      <c r="F27" s="39">
        <v>8</v>
      </c>
      <c r="G27" s="23">
        <f t="shared" si="10"/>
        <v>0</v>
      </c>
      <c r="H27" s="24">
        <f t="shared" si="11"/>
        <v>0</v>
      </c>
      <c r="I27" s="24">
        <f t="shared" si="12"/>
        <v>0</v>
      </c>
      <c r="J27" s="19"/>
      <c r="L27" s="4"/>
    </row>
    <row r="28" spans="1:12" ht="15.6" customHeight="1">
      <c r="A28" s="28">
        <v>3</v>
      </c>
      <c r="B28" s="7" t="s">
        <v>3</v>
      </c>
      <c r="C28" s="7" t="s">
        <v>29</v>
      </c>
      <c r="D28" s="43"/>
      <c r="E28" s="36">
        <f t="shared" si="9"/>
        <v>0</v>
      </c>
      <c r="F28" s="39">
        <v>8</v>
      </c>
      <c r="G28" s="23">
        <f t="shared" si="10"/>
        <v>0</v>
      </c>
      <c r="H28" s="24">
        <f t="shared" si="11"/>
        <v>0</v>
      </c>
      <c r="I28" s="24">
        <f t="shared" si="12"/>
        <v>0</v>
      </c>
      <c r="J28" s="19"/>
      <c r="L28" s="4"/>
    </row>
    <row r="29" spans="1:12" ht="15.6" customHeight="1">
      <c r="A29" s="28">
        <v>4</v>
      </c>
      <c r="B29" s="7" t="s">
        <v>35</v>
      </c>
      <c r="C29" s="7" t="s">
        <v>36</v>
      </c>
      <c r="D29" s="43"/>
      <c r="E29" s="36">
        <f t="shared" si="9"/>
        <v>0</v>
      </c>
      <c r="F29" s="39">
        <v>15</v>
      </c>
      <c r="G29" s="23">
        <f t="shared" si="10"/>
        <v>0</v>
      </c>
      <c r="H29" s="24">
        <f t="shared" si="11"/>
        <v>0</v>
      </c>
      <c r="I29" s="24">
        <f t="shared" si="12"/>
        <v>0</v>
      </c>
      <c r="J29" s="19"/>
      <c r="L29" s="4"/>
    </row>
    <row r="30" spans="1:12" ht="19.899999999999999" customHeight="1" thickBot="1">
      <c r="A30" s="54" t="s">
        <v>47</v>
      </c>
      <c r="B30" s="55"/>
      <c r="C30" s="55"/>
      <c r="D30" s="20"/>
      <c r="E30" s="37"/>
      <c r="F30" s="40"/>
      <c r="G30" s="26">
        <f>SUM(G26:G29)</f>
        <v>0</v>
      </c>
      <c r="H30" s="26">
        <f>SUM(H26:H29)</f>
        <v>0</v>
      </c>
      <c r="I30" s="26">
        <f>SUM(I26:I29)</f>
        <v>0</v>
      </c>
      <c r="J30" s="22"/>
      <c r="L30" s="4"/>
    </row>
    <row r="31" spans="1:12" ht="19.899999999999999" customHeight="1" thickBot="1">
      <c r="A31" s="83" t="s">
        <v>62</v>
      </c>
      <c r="B31" s="82"/>
      <c r="C31" s="82"/>
      <c r="D31" s="82"/>
      <c r="E31" s="82"/>
      <c r="F31" s="82"/>
      <c r="G31" s="82"/>
      <c r="H31" s="82"/>
      <c r="I31" s="82"/>
      <c r="J31" s="84"/>
      <c r="L31" s="4"/>
    </row>
    <row r="32" spans="1:12" ht="15.6" customHeight="1">
      <c r="A32" s="30">
        <v>1</v>
      </c>
      <c r="B32" s="27" t="s">
        <v>54</v>
      </c>
      <c r="C32" s="27" t="s">
        <v>55</v>
      </c>
      <c r="D32" s="80"/>
      <c r="E32" s="36">
        <f t="shared" ref="E32:E34" si="13">D32*1.23</f>
        <v>0</v>
      </c>
      <c r="F32" s="38">
        <v>10</v>
      </c>
      <c r="G32" s="23">
        <f t="shared" ref="G32:G34" si="14">D32*F32</f>
        <v>0</v>
      </c>
      <c r="H32" s="24">
        <f t="shared" ref="H32:H34" si="15">E32*F32</f>
        <v>0</v>
      </c>
      <c r="I32" s="24">
        <f t="shared" ref="I32:I34" si="16">H32-G32</f>
        <v>0</v>
      </c>
      <c r="J32" s="25"/>
      <c r="L32" s="4"/>
    </row>
    <row r="33" spans="1:16" ht="15.6" customHeight="1">
      <c r="A33" s="28">
        <v>2</v>
      </c>
      <c r="B33" s="8" t="s">
        <v>42</v>
      </c>
      <c r="C33" s="8" t="s">
        <v>38</v>
      </c>
      <c r="D33" s="43"/>
      <c r="E33" s="36">
        <f t="shared" si="13"/>
        <v>0</v>
      </c>
      <c r="F33" s="39">
        <v>10</v>
      </c>
      <c r="G33" s="23">
        <f t="shared" si="14"/>
        <v>0</v>
      </c>
      <c r="H33" s="24">
        <f t="shared" si="15"/>
        <v>0</v>
      </c>
      <c r="I33" s="24">
        <f t="shared" si="16"/>
        <v>0</v>
      </c>
      <c r="J33" s="19"/>
      <c r="L33" s="4"/>
    </row>
    <row r="34" spans="1:16">
      <c r="A34" s="29">
        <v>3</v>
      </c>
      <c r="B34" s="18" t="s">
        <v>39</v>
      </c>
      <c r="C34" s="7" t="s">
        <v>37</v>
      </c>
      <c r="D34" s="43"/>
      <c r="E34" s="36">
        <f t="shared" si="13"/>
        <v>0</v>
      </c>
      <c r="F34" s="39">
        <v>10</v>
      </c>
      <c r="G34" s="23">
        <f t="shared" si="14"/>
        <v>0</v>
      </c>
      <c r="H34" s="24">
        <f t="shared" si="15"/>
        <v>0</v>
      </c>
      <c r="I34" s="24">
        <f t="shared" si="16"/>
        <v>0</v>
      </c>
      <c r="J34" s="19"/>
    </row>
    <row r="35" spans="1:16" ht="19.899999999999999" customHeight="1" thickBot="1">
      <c r="A35" s="54" t="s">
        <v>48</v>
      </c>
      <c r="B35" s="55"/>
      <c r="C35" s="55"/>
      <c r="D35" s="20"/>
      <c r="E35" s="37"/>
      <c r="F35" s="40"/>
      <c r="G35" s="26">
        <f>SUM(G32:G34)</f>
        <v>0</v>
      </c>
      <c r="H35" s="26">
        <f>SUM(H32:H34)</f>
        <v>0</v>
      </c>
      <c r="I35" s="26">
        <f>SUM(I32:I34)</f>
        <v>0</v>
      </c>
      <c r="J35" s="22"/>
    </row>
    <row r="36" spans="1:16" ht="19.899999999999999" customHeight="1" thickBot="1">
      <c r="A36" s="83" t="s">
        <v>63</v>
      </c>
      <c r="B36" s="82"/>
      <c r="C36" s="82"/>
      <c r="D36" s="82"/>
      <c r="E36" s="82"/>
      <c r="F36" s="82"/>
      <c r="G36" s="82"/>
      <c r="H36" s="82"/>
      <c r="I36" s="82"/>
      <c r="J36" s="84"/>
    </row>
    <row r="37" spans="1:16" ht="15.6" customHeight="1">
      <c r="A37" s="30">
        <v>1</v>
      </c>
      <c r="B37" s="81" t="s">
        <v>31</v>
      </c>
      <c r="C37" s="81" t="s">
        <v>32</v>
      </c>
      <c r="D37" s="80"/>
      <c r="E37" s="36">
        <f>D37*1.23</f>
        <v>0</v>
      </c>
      <c r="F37" s="38">
        <v>25</v>
      </c>
      <c r="G37" s="23">
        <f>D37*F37</f>
        <v>0</v>
      </c>
      <c r="H37" s="24">
        <f>E37*F37</f>
        <v>0</v>
      </c>
      <c r="I37" s="24">
        <f>H37-G37</f>
        <v>0</v>
      </c>
      <c r="J37" s="25"/>
      <c r="L37" s="4"/>
    </row>
    <row r="38" spans="1:16" ht="19.899999999999999" customHeight="1" thickBot="1">
      <c r="A38" s="54" t="s">
        <v>49</v>
      </c>
      <c r="B38" s="55"/>
      <c r="C38" s="55"/>
      <c r="D38" s="20"/>
      <c r="E38" s="37"/>
      <c r="F38" s="40"/>
      <c r="G38" s="26">
        <f>G37</f>
        <v>0</v>
      </c>
      <c r="H38" s="21">
        <f t="shared" ref="H38:I38" si="17">H37</f>
        <v>0</v>
      </c>
      <c r="I38" s="21">
        <f t="shared" si="17"/>
        <v>0</v>
      </c>
      <c r="J38" s="22"/>
      <c r="L38" s="4"/>
    </row>
    <row r="39" spans="1:16">
      <c r="A39" s="9"/>
      <c r="B39" s="10"/>
      <c r="C39" s="10"/>
      <c r="D39" s="31"/>
      <c r="E39" s="31"/>
      <c r="F39" s="12"/>
      <c r="G39" s="31"/>
      <c r="H39" s="31"/>
      <c r="I39" s="31"/>
      <c r="J39" s="31"/>
      <c r="L39" s="5"/>
      <c r="M39" s="5"/>
      <c r="N39" s="5"/>
      <c r="O39" s="5"/>
      <c r="P39" s="5"/>
    </row>
    <row r="40" spans="1:16" ht="15">
      <c r="A40" s="9"/>
      <c r="B40" s="32"/>
      <c r="C40" s="32"/>
      <c r="D40" s="1"/>
      <c r="E40" s="1"/>
      <c r="F40" s="1"/>
      <c r="G40" s="1"/>
      <c r="H40" s="1"/>
      <c r="I40" s="33"/>
      <c r="J40" s="31"/>
      <c r="L40" s="5"/>
      <c r="M40" s="5"/>
      <c r="N40" s="5"/>
      <c r="O40" s="5"/>
      <c r="P40" s="5"/>
    </row>
    <row r="41" spans="1:16" ht="15">
      <c r="A41" s="9"/>
      <c r="B41" s="32"/>
      <c r="C41" s="32"/>
      <c r="D41" s="1"/>
      <c r="E41" s="1"/>
      <c r="F41" s="1"/>
      <c r="G41" s="1"/>
      <c r="H41" s="1"/>
      <c r="I41" s="32"/>
      <c r="J41" s="31"/>
      <c r="L41" s="5"/>
      <c r="M41" s="5"/>
      <c r="N41" s="5"/>
      <c r="O41" s="5"/>
      <c r="P41" s="5"/>
    </row>
    <row r="42" spans="1:16" ht="15.75">
      <c r="A42" s="9"/>
      <c r="B42" s="32"/>
      <c r="C42" s="34"/>
      <c r="D42" s="1"/>
      <c r="E42" s="1"/>
      <c r="F42" s="1"/>
      <c r="G42" s="1"/>
      <c r="H42" s="1"/>
      <c r="I42" s="33"/>
      <c r="J42" s="31"/>
      <c r="L42" s="5"/>
      <c r="M42" s="5"/>
      <c r="N42" s="5"/>
      <c r="O42" s="5"/>
      <c r="P42" s="5"/>
    </row>
    <row r="43" spans="1:16" ht="15">
      <c r="A43" s="9"/>
      <c r="B43" s="32"/>
      <c r="C43" s="35"/>
      <c r="D43" s="1"/>
      <c r="E43" s="1"/>
      <c r="F43" s="1"/>
      <c r="G43" s="1"/>
      <c r="H43" s="1"/>
      <c r="I43" s="33"/>
      <c r="J43" s="31"/>
      <c r="L43" s="5"/>
      <c r="M43" s="5"/>
      <c r="N43" s="5"/>
      <c r="O43" s="5"/>
      <c r="P43" s="5"/>
    </row>
    <row r="44" spans="1:16" ht="15.75">
      <c r="A44" s="9"/>
      <c r="B44" s="47"/>
      <c r="C44" s="47"/>
      <c r="D44" s="47"/>
      <c r="E44" s="47"/>
      <c r="F44" s="47"/>
      <c r="G44" s="47"/>
      <c r="H44" s="44"/>
      <c r="I44" s="31"/>
      <c r="J44" s="31"/>
      <c r="L44" s="5"/>
      <c r="M44" s="5"/>
      <c r="N44" s="5"/>
      <c r="O44" s="5"/>
      <c r="P44" s="5"/>
    </row>
    <row r="45" spans="1:16" ht="31.9" customHeight="1">
      <c r="A45" s="9"/>
      <c r="B45" s="48"/>
      <c r="C45" s="48"/>
      <c r="D45" s="48"/>
      <c r="E45" s="48"/>
      <c r="F45" s="48"/>
      <c r="G45" s="48"/>
      <c r="H45" s="48"/>
      <c r="I45" s="48"/>
      <c r="J45" s="48"/>
      <c r="L45" s="5"/>
      <c r="M45" s="5"/>
      <c r="N45" s="5"/>
      <c r="O45" s="5"/>
      <c r="P45" s="5"/>
    </row>
    <row r="46" spans="1:16" ht="15" customHeight="1">
      <c r="A46" s="9"/>
      <c r="B46" s="49"/>
      <c r="C46" s="49"/>
      <c r="D46" s="49"/>
      <c r="E46" s="49"/>
      <c r="F46" s="49"/>
      <c r="G46" s="49"/>
      <c r="H46" s="49"/>
      <c r="I46" s="49"/>
      <c r="J46" s="49"/>
      <c r="L46" s="5"/>
      <c r="M46" s="5"/>
      <c r="N46" s="5"/>
      <c r="O46" s="5"/>
      <c r="P46" s="5"/>
    </row>
    <row r="47" spans="1:16">
      <c r="A47" s="9"/>
      <c r="B47" s="10"/>
      <c r="C47" s="10"/>
      <c r="D47" s="11"/>
      <c r="E47" s="11"/>
      <c r="F47" s="12"/>
      <c r="G47" s="11"/>
      <c r="H47" s="11"/>
      <c r="I47" s="13"/>
      <c r="J47" s="14"/>
      <c r="L47" s="5"/>
      <c r="M47" s="5"/>
      <c r="N47" s="5"/>
      <c r="O47" s="5"/>
      <c r="P47" s="5"/>
    </row>
  </sheetData>
  <mergeCells count="24">
    <mergeCell ref="A3:J3"/>
    <mergeCell ref="J5:J6"/>
    <mergeCell ref="F5:F6"/>
    <mergeCell ref="E5:E6"/>
    <mergeCell ref="G5:G6"/>
    <mergeCell ref="H5:H6"/>
    <mergeCell ref="I5:I6"/>
    <mergeCell ref="A5:A6"/>
    <mergeCell ref="C5:C6"/>
    <mergeCell ref="B44:G44"/>
    <mergeCell ref="B45:J45"/>
    <mergeCell ref="B46:J46"/>
    <mergeCell ref="D5:D6"/>
    <mergeCell ref="B5:B6"/>
    <mergeCell ref="A19:C19"/>
    <mergeCell ref="A30:C30"/>
    <mergeCell ref="A35:C35"/>
    <mergeCell ref="A38:C38"/>
    <mergeCell ref="A24:C24"/>
    <mergeCell ref="A25:J25"/>
    <mergeCell ref="A7:J7"/>
    <mergeCell ref="A20:J20"/>
    <mergeCell ref="A31:J31"/>
    <mergeCell ref="A36:J36"/>
  </mergeCells>
  <pageMargins left="0.43307086614173229" right="0.43307086614173229" top="0.35433070866141736" bottom="0.35433070866141736" header="0.31496062992125984" footer="0.31496062992125984"/>
  <pageSetup paperSize="8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C3C8D3B1-E037-4A4D-BB04-39F90669853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Wróbel Kamil</dc:creator>
  <cp:lastModifiedBy>Jeziorowska Patrycja</cp:lastModifiedBy>
  <cp:lastPrinted>2025-03-21T07:19:53Z</cp:lastPrinted>
  <dcterms:created xsi:type="dcterms:W3CDTF">2024-06-20T10:33:58Z</dcterms:created>
  <dcterms:modified xsi:type="dcterms:W3CDTF">2025-04-10T10:06:05Z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97c246fb-bb98-473c-ab56-5ab6f4ee1f43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Wróbel Kamil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kkQu0e15yK2TCBzgTuCGjNOuq1wBcKgK</vt:lpwstr>
  </property>
  <property fmtid="{D5CDD505-2E9C-101B-9397-08002B2CF9AE}" pid="10" name="bjClsUserRVM">
    <vt:lpwstr>[]</vt:lpwstr>
  </property>
  <property fmtid="{D5CDD505-2E9C-101B-9397-08002B2CF9AE}" pid="11" name="s5636:Creator type=IP">
    <vt:lpwstr>10.68.202.228</vt:lpwstr>
  </property>
</Properties>
</file>