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 AG\powyżej 130 000 zł\2025\21 Preparaty do dezynfekcji\do publikacji\"/>
    </mc:Choice>
  </mc:AlternateContent>
  <xr:revisionPtr revIDLastSave="0" documentId="13_ncr:1_{E6924A11-412C-4AB8-A19B-4C400670B24F}" xr6:coauthVersionLast="47" xr6:coauthVersionMax="47" xr10:uidLastSave="{00000000-0000-0000-0000-000000000000}"/>
  <bookViews>
    <workbookView xWindow="-120" yWindow="-120" windowWidth="29040" windowHeight="15840" xr2:uid="{52F05A61-4142-47EB-A415-2CACE5CACE1F}"/>
  </bookViews>
  <sheets>
    <sheet name="Arkusz1" sheetId="1" r:id="rId1"/>
    <sheet name="Arkusz7" sheetId="1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" l="1"/>
  <c r="K67" i="1" s="1"/>
  <c r="I55" i="1"/>
  <c r="I56" i="1"/>
  <c r="K42" i="1"/>
  <c r="I40" i="1"/>
  <c r="K40" i="1" s="1"/>
  <c r="I41" i="1"/>
  <c r="K41" i="1" s="1"/>
  <c r="I42" i="1"/>
  <c r="I16" i="1"/>
  <c r="K16" i="1" s="1"/>
  <c r="I9" i="1"/>
  <c r="K9" i="1" s="1"/>
  <c r="I10" i="1"/>
  <c r="K10" i="1" s="1"/>
  <c r="I11" i="1"/>
  <c r="I12" i="1"/>
  <c r="K12" i="1" s="1"/>
  <c r="I13" i="1"/>
  <c r="K13" i="1" s="1"/>
  <c r="I14" i="1"/>
  <c r="K14" i="1" s="1"/>
  <c r="I15" i="1"/>
  <c r="K15" i="1" s="1"/>
  <c r="I5" i="1"/>
  <c r="K5" i="1" s="1"/>
  <c r="I6" i="1"/>
  <c r="K6" i="1" s="1"/>
  <c r="I7" i="1"/>
  <c r="K7" i="1" s="1"/>
  <c r="I8" i="1"/>
  <c r="I4" i="1"/>
  <c r="I72" i="1"/>
  <c r="I73" i="1" s="1"/>
  <c r="I23" i="1"/>
  <c r="I61" i="1"/>
  <c r="K61" i="1" s="1"/>
  <c r="K62" i="1" s="1"/>
  <c r="I66" i="1"/>
  <c r="K66" i="1" s="1"/>
  <c r="I54" i="1"/>
  <c r="I48" i="1"/>
  <c r="I39" i="1"/>
  <c r="K39" i="1" s="1"/>
  <c r="I24" i="1"/>
  <c r="I32" i="1"/>
  <c r="K32" i="1" s="1"/>
  <c r="I31" i="1"/>
  <c r="K56" i="1" l="1"/>
  <c r="K55" i="1"/>
  <c r="K8" i="1"/>
  <c r="K11" i="1"/>
  <c r="K72" i="1"/>
  <c r="K73" i="1" s="1"/>
  <c r="I25" i="1"/>
  <c r="K24" i="1"/>
  <c r="K4" i="1"/>
  <c r="I57" i="1"/>
  <c r="I68" i="1"/>
  <c r="I62" i="1"/>
  <c r="K68" i="1"/>
  <c r="I49" i="1"/>
  <c r="K54" i="1"/>
  <c r="I43" i="1"/>
  <c r="K48" i="1"/>
  <c r="K49" i="1" s="1"/>
  <c r="K43" i="1"/>
  <c r="I33" i="1"/>
  <c r="K31" i="1"/>
  <c r="K33" i="1" s="1"/>
  <c r="I17" i="1"/>
  <c r="K17" i="1" l="1"/>
  <c r="K57" i="1"/>
  <c r="K23" i="1" l="1"/>
  <c r="K25" i="1" s="1"/>
</calcChain>
</file>

<file path=xl/sharedStrings.xml><?xml version="1.0" encoding="utf-8"?>
<sst xmlns="http://schemas.openxmlformats.org/spreadsheetml/2006/main" count="211" uniqueCount="83">
  <si>
    <t>L.P.</t>
  </si>
  <si>
    <t>500 ml</t>
  </si>
  <si>
    <t>B, F, V (HIV, HBV)</t>
  </si>
  <si>
    <t>B, Tbc, F, V (HIV, HBV, HCV)</t>
  </si>
  <si>
    <t>250 ml z atomizerem</t>
  </si>
  <si>
    <t>B (w tym MRSA, Tbc), F, V (HIV, HBV, Herpes Rota, Adeno)</t>
  </si>
  <si>
    <t>350 ml z atomizerem</t>
  </si>
  <si>
    <t>1 litr</t>
  </si>
  <si>
    <t>Gotowy do użycia preparat przeznaczony do odkażania i odtłuszczania nieuszkodzonej skóry przed operacjami, wstrzyknięciami, punkcjami jam ciała i stawów, nakłuciami, cewnikowaniem żył, pobieraniem próbek krwi, szczepieniami; barwiący skórę; zawierający w swoim składzie 2-propanol i PVP-jod; ułatwiający dobre przyleganie folii przy zabiegach.</t>
  </si>
  <si>
    <t>B (w tym MRSA, Tbc), grzyby, wirusy (HCV, HBV, HIV, Vaccinia, Polio)</t>
  </si>
  <si>
    <t>Preparat do dezynfekcji skóry, ran, błon śluzowych na bazie PVP-jod - 7,5 g powidonu jodu (z 10%-ową zawartością dostępnego jodu) w 100 g roztworu. Możliwość zastosowania w ginekologii, urologii, laryngologii i okulistyce</t>
  </si>
  <si>
    <t>B, Tbc, F, V, S, pierwotniaki</t>
  </si>
  <si>
    <t>250 ml plus atomizer</t>
  </si>
  <si>
    <t>1 l</t>
  </si>
  <si>
    <t>100 szt.</t>
  </si>
  <si>
    <t>Gotowy prep. zaw. alkoholetylkowy i WFI do dezynf. powierzchni w pomieszczeniach czystych klasy A i B, sterylny, opakowany w potrójne worki foliowe</t>
  </si>
  <si>
    <t>B</t>
  </si>
  <si>
    <t>Sterylny, obojętny, niejonowy detergent przeznaczony do mycia powierzchni w pomieszczeniach czystych klasy A i B, opakowany w podwójne worki foliowe</t>
  </si>
  <si>
    <t>L.p.</t>
  </si>
  <si>
    <t>NAZWA MIĘDZYNARODOWA</t>
  </si>
  <si>
    <t>POSTAĆ</t>
  </si>
  <si>
    <t>OPAKOWANIE</t>
  </si>
  <si>
    <t>ILOŚĆ</t>
  </si>
  <si>
    <t>NAZWA  HANDLOWA</t>
  </si>
  <si>
    <t>CENA NETTO</t>
  </si>
  <si>
    <t>WARTOŚĆ NETTO</t>
  </si>
  <si>
    <t>VAT %</t>
  </si>
  <si>
    <t>WARTOŚĆ  BRUTTO</t>
  </si>
  <si>
    <t>1.</t>
  </si>
  <si>
    <t>1000 ml</t>
  </si>
  <si>
    <t>2.</t>
  </si>
  <si>
    <t>żel</t>
  </si>
  <si>
    <t>12 szt x 10 g</t>
  </si>
  <si>
    <t>RAZEM</t>
  </si>
  <si>
    <t>roztwór</t>
  </si>
  <si>
    <t>250ml</t>
  </si>
  <si>
    <t>hydrożel</t>
  </si>
  <si>
    <t>120 ml</t>
  </si>
  <si>
    <t>Gazik wykonany z wysokogatunkowej włókniny o gramaturze 70 g/m2, nasączony 70% alkoholem izopropylowym, (nasączenie 2h na gazik), rozmiar gazika złożonego 4x4,5 cm, a rozłożonego 9x12 cm, gazik złożony 3-krotnie, sześć warstw włókniny, pakowane pojedynczo w saszetki. Dopuszczone do stosowania u niemowląt i dzieci. Wyrób medyczny klasa I.</t>
  </si>
  <si>
    <t>Gazik wykonany z wysokogatunkowej włókniny o gramaturze 70 g/m2, nasączony 70% alkoholem izopropylowym, (nasączenie 2,5-3h na gazik), rozmiar gazika złożonego 4x4,5 cm, a rozłożonego 12x12,5 cm, gazik złożony 4-krotnie, dziewięć warstw włókniny, pakowane pojedynczo w saszetki. Dopuszczone do stosowania u niemowląt i dzieci. Wyrób medyczny klasa I.</t>
  </si>
  <si>
    <t>350 ml</t>
  </si>
  <si>
    <t>Sterylny płyn do płukania ran i zapobiegania zakażeniom miejsca operowanego, zawierający w składzie : 0,04% Poliheksanidinum, Macrogolum 0,02 g,  Roztwór Ringera.</t>
  </si>
  <si>
    <t>3.</t>
  </si>
  <si>
    <t>tuba 250 g</t>
  </si>
  <si>
    <t xml:space="preserve">Żel do zaopatrywania ran, oczyszczania i nawilżania, zawierający w składzie: 0,1% Polihexanidinum + 0,1% Betainum. </t>
  </si>
  <si>
    <t>0,04% roztwór</t>
  </si>
  <si>
    <t>Wyrób medyczny przeznaczony do bezbolesnego usuwania wszelkiego rodzaju opatrunków samoprzylepnych, zawierający w składzie heksametylodisiloksan</t>
  </si>
  <si>
    <t>OPIS PRODUKTU</t>
  </si>
  <si>
    <t>ZAKRES DZIAŁANIA</t>
  </si>
  <si>
    <t>WARTOŚĆ BRUTTO</t>
  </si>
  <si>
    <t>NAZWA HANDLOWA</t>
  </si>
  <si>
    <t>Alkoholowy preparat zawierający min. 70% etanolu i 2% diglukonianu chlorheksydyny przeznaczony do higienicznej i chirurgicznej dezynfekcji rąk oraz skóry przed wkłuciami.</t>
  </si>
  <si>
    <t>35 ml</t>
  </si>
  <si>
    <t>Preparat zawierający wodny roztwór diglukonianu chlorheksydyny z dodatkiem etanolu i czerwieni koszenilowej przeznaczony do higienicznej i chirurgicznej dezynfekcji rąk oraz ciała pacjenta przed zabiegami operacyjnymi. Preparat o statusie produktu leczniczego.</t>
  </si>
  <si>
    <t>Bezbarwny preparat na bazie alkoholu do dezynfekcji i odtłuszczania skóry przed operacjami, iniekcjami i punkcjami.  Nie zawierający związków fenolu i pochodnych oraz jodu i jego związków.  Przebadany klinicznie i dermatologicznie. Możliwość stosowania u noworodków urodzonych przed czasem, bez konieczności obecności lekarza. Do stosowania u noworodków , niemowląt i małych dzieci.</t>
  </si>
  <si>
    <t>Bezbarwny preparat do odkażania i odtłuszczania skóry przed operacjami, iniekcjami, punkcjami, szczepieniami, pobraniem krwi, lub zmianami opatrunku. Nie zawierający związków fenolu i pochodnych oraz jodu i jego związków.  Przebadany klinicznie i dermatologicznie. Preparat autosterylny.</t>
  </si>
  <si>
    <t>Barwiony preparat do odkażania i odtłuszczania skóry przed operacjami, iniekcjami, punkcjami, szczepieniami, pobraniem krwi, lub zmianami opatrunku. Nie zawierający związków fenolu i pochodnych oraz jodu i jego związków.  Przebadany klinicznie i dermatologicznie. Preparat autosterylny.</t>
  </si>
  <si>
    <t>ZADANIE NR 1</t>
  </si>
  <si>
    <t>ZADANIE NR 3</t>
  </si>
  <si>
    <t>ZADANIE NR 2</t>
  </si>
  <si>
    <t>ZADANIE   NR 4</t>
  </si>
  <si>
    <t>ZADANIE NR 5</t>
  </si>
  <si>
    <t>ZADANIE NR 6</t>
  </si>
  <si>
    <t>Wyrób medyczny przeznaczony do płukania i odkażania ran ostrych i przewlekłych, zawierający w składzie: podchlorynu sodu, kwas podchlorawy, woda oczyszczona</t>
  </si>
  <si>
    <t>areozol</t>
  </si>
  <si>
    <t>Wyrób medyczny, hydrożel, przeznaczony do leczenia ran,  zawierający w składzie: podchlorynu sodu, kwas podchlorawy, woda oczyszczona</t>
  </si>
  <si>
    <t>ZADANIE NR 7</t>
  </si>
  <si>
    <t>Jałowy izoosmotyczny roztwór do irygacji ran na bazie płynu Ringera z dodatkiem poliheksanidu (PHMB)</t>
  </si>
  <si>
    <t>Jałowy, konserwowany żel do ran na bazie płynu Ringera z dodatkiem poliheksanidu (PHMB)</t>
  </si>
  <si>
    <t>70% roztwór etanolu skażony diglukonianem chlorheksydyny (0,5%) lub innym dopuszczonym skażalnikiem</t>
  </si>
  <si>
    <t>Bezbarwny roztwór przeznaczony do płukania ran do stosowania w ranach przewlekłych i ostrych, zawierający w składzie: 0,1% Polihexanidinum + 0,1% Betainum</t>
  </si>
  <si>
    <t>Preparat do dezynfekcji ran i błon śluzowych, bez zawartości chlorheksydyny i jodu. Gotowy do użycia, bezbarwny. Zawierający dichlorowodorek oktenidyny. Przedłużone działanie do 1h</t>
  </si>
  <si>
    <t>gazik</t>
  </si>
  <si>
    <t>ZADANIE NR 9</t>
  </si>
  <si>
    <t>ZADANIE NR 8</t>
  </si>
  <si>
    <t>płyn</t>
  </si>
  <si>
    <t>Povidonum iodinatum 100mg/ml</t>
  </si>
  <si>
    <t>zał. nr 2 do SWZ</t>
  </si>
  <si>
    <t>EZP.II-241/21/25</t>
  </si>
  <si>
    <t xml:space="preserve"> VAT (%)</t>
  </si>
  <si>
    <t>B, F, V, pierwotniaki</t>
  </si>
  <si>
    <t>KLASA WYROBU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</si>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</sst>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name val="Armata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/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44" fontId="5" fillId="2" borderId="1" xfId="0" applyNumberFormat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vertical="center" wrapText="1"/>
    </xf>
    <xf numFmtId="9" fontId="6" fillId="0" borderId="1" xfId="1" applyFont="1" applyBorder="1" applyAlignment="1">
      <alignment vertical="center" wrapText="1"/>
    </xf>
    <xf numFmtId="44" fontId="7" fillId="4" borderId="1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44" fontId="8" fillId="0" borderId="1" xfId="0" applyNumberFormat="1" applyFont="1" applyBorder="1" applyAlignment="1">
      <alignment vertical="center" wrapText="1"/>
    </xf>
    <xf numFmtId="9" fontId="8" fillId="0" borderId="1" xfId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44" fontId="6" fillId="0" borderId="0" xfId="0" applyNumberFormat="1" applyFont="1"/>
    <xf numFmtId="9" fontId="6" fillId="0" borderId="0" xfId="1" applyFont="1"/>
    <xf numFmtId="9" fontId="3" fillId="0" borderId="0" xfId="1" applyFont="1"/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right" vertical="center" wrapText="1"/>
    </xf>
    <xf numFmtId="44" fontId="10" fillId="0" borderId="1" xfId="0" applyNumberFormat="1" applyFont="1" applyBorder="1" applyAlignment="1">
      <alignment vertical="center"/>
    </xf>
    <xf numFmtId="9" fontId="6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4" fontId="8" fillId="3" borderId="4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/>
    <xf numFmtId="0" fontId="8" fillId="0" borderId="0" xfId="0" applyFont="1"/>
    <xf numFmtId="0" fontId="4" fillId="0" borderId="0" xfId="0" applyFont="1"/>
    <xf numFmtId="0" fontId="11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6" fillId="4" borderId="1" xfId="2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4" fontId="8" fillId="0" borderId="1" xfId="2" applyFont="1" applyBorder="1" applyAlignment="1">
      <alignment horizontal="right"/>
    </xf>
    <xf numFmtId="0" fontId="9" fillId="0" borderId="0" xfId="0" applyFont="1" applyAlignment="1">
      <alignment horizontal="justify" wrapText="1"/>
    </xf>
    <xf numFmtId="0" fontId="8" fillId="0" borderId="0" xfId="0" applyFont="1" applyAlignment="1">
      <alignment horizontal="left" vertical="center"/>
    </xf>
    <xf numFmtId="0" fontId="10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44" fontId="6" fillId="0" borderId="4" xfId="0" applyNumberFormat="1" applyFont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8" fillId="0" borderId="4" xfId="2" applyFont="1" applyBorder="1" applyAlignment="1">
      <alignment horizontal="right"/>
    </xf>
    <xf numFmtId="9" fontId="3" fillId="0" borderId="1" xfId="1" applyFont="1" applyBorder="1"/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12" fillId="0" borderId="1" xfId="2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9" fontId="3" fillId="0" borderId="4" xfId="1" applyFont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44" fontId="6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9" fontId="6" fillId="0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6" fillId="4" borderId="2" xfId="0" applyFont="1" applyFill="1" applyBorder="1" applyAlignment="1">
      <alignment horizontal="left" vertical="top" wrapText="1"/>
    </xf>
    <xf numFmtId="9" fontId="3" fillId="0" borderId="0" xfId="1" applyFont="1" applyAlignment="1">
      <alignment horizontal="right"/>
    </xf>
    <xf numFmtId="9" fontId="3" fillId="0" borderId="6" xfId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4" xfId="0" applyFont="1" applyBorder="1"/>
    <xf numFmtId="0" fontId="6" fillId="4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33B31-4E85-4E93-8977-5DB18FAEFB72}">
  <sheetPr>
    <pageSetUpPr fitToPage="1"/>
  </sheetPr>
  <dimension ref="A1:S73"/>
  <sheetViews>
    <sheetView tabSelected="1" zoomScale="80" zoomScaleNormal="80" workbookViewId="0">
      <selection activeCell="E25" sqref="E25"/>
    </sheetView>
  </sheetViews>
  <sheetFormatPr defaultRowHeight="15.75"/>
  <cols>
    <col min="1" max="1" width="3.5703125" style="1" customWidth="1"/>
    <col min="2" max="2" width="35" style="2" customWidth="1"/>
    <col min="3" max="3" width="10.85546875" style="1" customWidth="1"/>
    <col min="4" max="4" width="11.7109375" style="1" customWidth="1"/>
    <col min="5" max="5" width="15.28515625" style="1" customWidth="1"/>
    <col min="6" max="6" width="9.140625" style="3" bestFit="1" customWidth="1"/>
    <col min="7" max="7" width="11.42578125" style="3" customWidth="1"/>
    <col min="8" max="8" width="10.28515625" style="4" bestFit="1" customWidth="1"/>
    <col min="9" max="9" width="13.28515625" style="4" customWidth="1"/>
    <col min="10" max="10" width="7.85546875" style="31" customWidth="1"/>
    <col min="11" max="11" width="18.42578125" style="4" customWidth="1"/>
    <col min="12" max="16384" width="9.140625" style="1"/>
  </cols>
  <sheetData>
    <row r="1" spans="1:11">
      <c r="J1" s="92" t="s">
        <v>77</v>
      </c>
      <c r="K1" s="92"/>
    </row>
    <row r="2" spans="1:11">
      <c r="B2" s="5" t="s">
        <v>57</v>
      </c>
      <c r="J2" s="93" t="s">
        <v>78</v>
      </c>
      <c r="K2" s="93"/>
    </row>
    <row r="3" spans="1:11" ht="47.25">
      <c r="A3" s="6" t="s">
        <v>18</v>
      </c>
      <c r="B3" s="7" t="s">
        <v>47</v>
      </c>
      <c r="C3" s="6" t="s">
        <v>48</v>
      </c>
      <c r="D3" s="6" t="s">
        <v>21</v>
      </c>
      <c r="E3" s="6" t="s">
        <v>50</v>
      </c>
      <c r="F3" s="6" t="s">
        <v>22</v>
      </c>
      <c r="G3" s="6" t="s">
        <v>81</v>
      </c>
      <c r="H3" s="8" t="s">
        <v>24</v>
      </c>
      <c r="I3" s="8" t="s">
        <v>25</v>
      </c>
      <c r="J3" s="9" t="s">
        <v>79</v>
      </c>
      <c r="K3" s="8" t="s">
        <v>49</v>
      </c>
    </row>
    <row r="4" spans="1:11" ht="141" customHeight="1">
      <c r="A4" s="10">
        <v>1</v>
      </c>
      <c r="B4" s="11" t="s">
        <v>53</v>
      </c>
      <c r="C4" s="10" t="s">
        <v>2</v>
      </c>
      <c r="D4" s="10" t="s">
        <v>1</v>
      </c>
      <c r="E4" s="12"/>
      <c r="F4" s="10">
        <v>500</v>
      </c>
      <c r="G4" s="10"/>
      <c r="H4" s="13"/>
      <c r="I4" s="13">
        <f>F4*H4</f>
        <v>0</v>
      </c>
      <c r="J4" s="14"/>
      <c r="K4" s="15">
        <f>I4*1.08</f>
        <v>0</v>
      </c>
    </row>
    <row r="5" spans="1:11" ht="99.75" customHeight="1">
      <c r="A5" s="10">
        <v>2</v>
      </c>
      <c r="B5" s="11" t="s">
        <v>51</v>
      </c>
      <c r="C5" s="10" t="s">
        <v>3</v>
      </c>
      <c r="D5" s="10" t="s">
        <v>4</v>
      </c>
      <c r="E5" s="12"/>
      <c r="F5" s="10">
        <v>160</v>
      </c>
      <c r="G5" s="10"/>
      <c r="H5" s="13"/>
      <c r="I5" s="13">
        <f t="shared" ref="I5:I15" si="0">F5*H5</f>
        <v>0</v>
      </c>
      <c r="J5" s="14"/>
      <c r="K5" s="15">
        <f t="shared" ref="K5:K16" si="1">I5*1.08</f>
        <v>0</v>
      </c>
    </row>
    <row r="6" spans="1:11" ht="43.15" customHeight="1">
      <c r="A6" s="81">
        <v>3</v>
      </c>
      <c r="B6" s="91" t="s">
        <v>55</v>
      </c>
      <c r="C6" s="88" t="s">
        <v>5</v>
      </c>
      <c r="D6" s="18" t="s">
        <v>6</v>
      </c>
      <c r="E6" s="83"/>
      <c r="F6" s="10">
        <v>1680</v>
      </c>
      <c r="G6" s="10"/>
      <c r="H6" s="13"/>
      <c r="I6" s="13">
        <f t="shared" si="0"/>
        <v>0</v>
      </c>
      <c r="J6" s="14"/>
      <c r="K6" s="15">
        <f t="shared" si="1"/>
        <v>0</v>
      </c>
    </row>
    <row r="7" spans="1:11" ht="139.5" customHeight="1">
      <c r="A7" s="90"/>
      <c r="B7" s="87"/>
      <c r="C7" s="89"/>
      <c r="D7" s="10" t="s">
        <v>7</v>
      </c>
      <c r="E7" s="84"/>
      <c r="F7" s="10">
        <v>460</v>
      </c>
      <c r="G7" s="10"/>
      <c r="H7" s="13"/>
      <c r="I7" s="13">
        <f t="shared" si="0"/>
        <v>0</v>
      </c>
      <c r="J7" s="14"/>
      <c r="K7" s="15">
        <f t="shared" si="1"/>
        <v>0</v>
      </c>
    </row>
    <row r="8" spans="1:11" ht="224.25" customHeight="1">
      <c r="A8" s="19">
        <v>4</v>
      </c>
      <c r="B8" s="20" t="s">
        <v>54</v>
      </c>
      <c r="C8" s="17" t="s">
        <v>5</v>
      </c>
      <c r="D8" s="10" t="s">
        <v>4</v>
      </c>
      <c r="E8" s="12"/>
      <c r="F8" s="10">
        <v>120</v>
      </c>
      <c r="G8" s="10"/>
      <c r="H8" s="13"/>
      <c r="I8" s="13">
        <f t="shared" si="0"/>
        <v>0</v>
      </c>
      <c r="J8" s="14"/>
      <c r="K8" s="15">
        <f t="shared" si="1"/>
        <v>0</v>
      </c>
    </row>
    <row r="9" spans="1:11" ht="30.6" customHeight="1">
      <c r="A9" s="81">
        <v>5</v>
      </c>
      <c r="B9" s="87" t="s">
        <v>56</v>
      </c>
      <c r="C9" s="88" t="s">
        <v>5</v>
      </c>
      <c r="D9" s="21" t="s">
        <v>6</v>
      </c>
      <c r="E9" s="84"/>
      <c r="F9" s="10">
        <v>60</v>
      </c>
      <c r="G9" s="10"/>
      <c r="H9" s="13"/>
      <c r="I9" s="13">
        <f t="shared" si="0"/>
        <v>0</v>
      </c>
      <c r="J9" s="14"/>
      <c r="K9" s="15">
        <f t="shared" si="1"/>
        <v>0</v>
      </c>
    </row>
    <row r="10" spans="1:11" ht="141" customHeight="1">
      <c r="A10" s="90"/>
      <c r="B10" s="87"/>
      <c r="C10" s="89"/>
      <c r="D10" s="10" t="s">
        <v>7</v>
      </c>
      <c r="E10" s="84"/>
      <c r="F10" s="10">
        <v>540</v>
      </c>
      <c r="G10" s="10"/>
      <c r="H10" s="13"/>
      <c r="I10" s="13">
        <f t="shared" si="0"/>
        <v>0</v>
      </c>
      <c r="J10" s="14"/>
      <c r="K10" s="15">
        <f t="shared" si="1"/>
        <v>0</v>
      </c>
    </row>
    <row r="11" spans="1:11" ht="45">
      <c r="A11" s="81">
        <v>6</v>
      </c>
      <c r="B11" s="91" t="s">
        <v>8</v>
      </c>
      <c r="C11" s="94" t="s">
        <v>9</v>
      </c>
      <c r="D11" s="18" t="s">
        <v>4</v>
      </c>
      <c r="E11" s="83"/>
      <c r="F11" s="10">
        <v>12</v>
      </c>
      <c r="G11" s="10"/>
      <c r="H11" s="13"/>
      <c r="I11" s="13">
        <f t="shared" si="0"/>
        <v>0</v>
      </c>
      <c r="J11" s="14"/>
      <c r="K11" s="15">
        <f t="shared" si="1"/>
        <v>0</v>
      </c>
    </row>
    <row r="12" spans="1:11" ht="147" customHeight="1">
      <c r="A12" s="96"/>
      <c r="B12" s="97"/>
      <c r="C12" s="94"/>
      <c r="D12" s="10" t="s">
        <v>7</v>
      </c>
      <c r="E12" s="85"/>
      <c r="F12" s="10">
        <v>790</v>
      </c>
      <c r="G12" s="10"/>
      <c r="H12" s="13"/>
      <c r="I12" s="13">
        <f t="shared" si="0"/>
        <v>0</v>
      </c>
      <c r="J12" s="14"/>
      <c r="K12" s="15">
        <f t="shared" si="1"/>
        <v>0</v>
      </c>
    </row>
    <row r="13" spans="1:11" ht="45">
      <c r="A13" s="94">
        <v>7</v>
      </c>
      <c r="B13" s="95" t="s">
        <v>10</v>
      </c>
      <c r="C13" s="94" t="s">
        <v>11</v>
      </c>
      <c r="D13" s="10" t="s">
        <v>12</v>
      </c>
      <c r="E13" s="83"/>
      <c r="F13" s="10">
        <v>130</v>
      </c>
      <c r="G13" s="10"/>
      <c r="H13" s="13"/>
      <c r="I13" s="13">
        <f t="shared" si="0"/>
        <v>0</v>
      </c>
      <c r="J13" s="14"/>
      <c r="K13" s="15">
        <f t="shared" si="1"/>
        <v>0</v>
      </c>
    </row>
    <row r="14" spans="1:11" ht="93.75" customHeight="1">
      <c r="A14" s="94"/>
      <c r="B14" s="95"/>
      <c r="C14" s="94"/>
      <c r="D14" s="10" t="s">
        <v>13</v>
      </c>
      <c r="E14" s="85"/>
      <c r="F14" s="10">
        <v>290</v>
      </c>
      <c r="G14" s="10"/>
      <c r="H14" s="13"/>
      <c r="I14" s="13">
        <f t="shared" si="0"/>
        <v>0</v>
      </c>
      <c r="J14" s="14"/>
      <c r="K14" s="15">
        <f t="shared" si="1"/>
        <v>0</v>
      </c>
    </row>
    <row r="15" spans="1:11" ht="45">
      <c r="A15" s="94">
        <v>8</v>
      </c>
      <c r="B15" s="95" t="s">
        <v>71</v>
      </c>
      <c r="C15" s="94" t="s">
        <v>80</v>
      </c>
      <c r="D15" s="10" t="s">
        <v>12</v>
      </c>
      <c r="E15" s="86"/>
      <c r="F15" s="10">
        <v>520</v>
      </c>
      <c r="G15" s="10"/>
      <c r="H15" s="13"/>
      <c r="I15" s="13">
        <f t="shared" si="0"/>
        <v>0</v>
      </c>
      <c r="J15" s="14"/>
      <c r="K15" s="15">
        <f t="shared" si="1"/>
        <v>0</v>
      </c>
    </row>
    <row r="16" spans="1:11" ht="76.5" customHeight="1">
      <c r="A16" s="94"/>
      <c r="B16" s="95"/>
      <c r="C16" s="94"/>
      <c r="D16" s="10" t="s">
        <v>13</v>
      </c>
      <c r="E16" s="86"/>
      <c r="F16" s="10">
        <v>450</v>
      </c>
      <c r="G16" s="10"/>
      <c r="H16" s="13"/>
      <c r="I16" s="13">
        <f>F16*H16</f>
        <v>0</v>
      </c>
      <c r="J16" s="14"/>
      <c r="K16" s="15">
        <f t="shared" si="1"/>
        <v>0</v>
      </c>
    </row>
    <row r="17" spans="1:19">
      <c r="A17" s="23"/>
      <c r="B17" s="24"/>
      <c r="C17" s="23"/>
      <c r="D17" s="23"/>
      <c r="E17" s="23"/>
      <c r="F17" s="25"/>
      <c r="G17" s="25"/>
      <c r="H17" s="26" t="s">
        <v>33</v>
      </c>
      <c r="I17" s="26">
        <f>SUM(I4:I16)</f>
        <v>0</v>
      </c>
      <c r="J17" s="27"/>
      <c r="K17" s="28">
        <f>SUM(K4:K16)</f>
        <v>0</v>
      </c>
    </row>
    <row r="18" spans="1:19">
      <c r="A18" s="23"/>
      <c r="B18" s="24"/>
      <c r="C18" s="23"/>
      <c r="D18" s="23"/>
      <c r="E18" s="23"/>
      <c r="F18" s="25"/>
      <c r="G18" s="25"/>
      <c r="H18" s="29"/>
      <c r="I18" s="29"/>
      <c r="J18" s="30"/>
      <c r="K18" s="29"/>
    </row>
    <row r="19" spans="1:19">
      <c r="A19" s="23"/>
      <c r="B19" s="24"/>
      <c r="C19" s="23"/>
      <c r="D19" s="23"/>
      <c r="E19" s="23"/>
      <c r="F19" s="25"/>
      <c r="G19" s="25"/>
      <c r="H19" s="29"/>
      <c r="I19" s="29"/>
      <c r="J19" s="30"/>
      <c r="K19" s="29"/>
    </row>
    <row r="21" spans="1:19">
      <c r="B21" s="5" t="s">
        <v>59</v>
      </c>
    </row>
    <row r="22" spans="1:19" ht="47.25">
      <c r="A22" s="6" t="s">
        <v>0</v>
      </c>
      <c r="B22" s="32" t="s">
        <v>47</v>
      </c>
      <c r="C22" s="6" t="s">
        <v>48</v>
      </c>
      <c r="D22" s="6" t="s">
        <v>21</v>
      </c>
      <c r="E22" s="6" t="s">
        <v>50</v>
      </c>
      <c r="F22" s="6" t="s">
        <v>22</v>
      </c>
      <c r="G22" s="6" t="s">
        <v>81</v>
      </c>
      <c r="H22" s="8" t="s">
        <v>24</v>
      </c>
      <c r="I22" s="8" t="s">
        <v>25</v>
      </c>
      <c r="J22" s="9" t="s">
        <v>79</v>
      </c>
      <c r="K22" s="8" t="s">
        <v>49</v>
      </c>
    </row>
    <row r="23" spans="1:19" ht="104.25" customHeight="1">
      <c r="A23" s="16" t="s">
        <v>28</v>
      </c>
      <c r="B23" s="33" t="s">
        <v>15</v>
      </c>
      <c r="C23" s="10" t="s">
        <v>16</v>
      </c>
      <c r="D23" s="10" t="s">
        <v>1</v>
      </c>
      <c r="E23" s="34"/>
      <c r="F23" s="18">
        <v>100</v>
      </c>
      <c r="G23" s="18"/>
      <c r="H23" s="35"/>
      <c r="I23" s="36">
        <f>F23*H23</f>
        <v>0</v>
      </c>
      <c r="J23" s="37"/>
      <c r="K23" s="36">
        <f>I23*1.08</f>
        <v>0</v>
      </c>
    </row>
    <row r="24" spans="1:19" ht="104.25" customHeight="1">
      <c r="A24" s="10" t="s">
        <v>30</v>
      </c>
      <c r="B24" s="38" t="s">
        <v>17</v>
      </c>
      <c r="C24" s="10" t="s">
        <v>82</v>
      </c>
      <c r="D24" s="10" t="s">
        <v>13</v>
      </c>
      <c r="E24" s="34" t="s">
        <v>82</v>
      </c>
      <c r="F24" s="18">
        <v>120</v>
      </c>
      <c r="G24" s="18"/>
      <c r="H24" s="35"/>
      <c r="I24" s="36">
        <f>F24*H24</f>
        <v>0</v>
      </c>
      <c r="J24" s="80"/>
      <c r="K24" s="36">
        <f>I24*1.23</f>
        <v>0</v>
      </c>
    </row>
    <row r="25" spans="1:19">
      <c r="B25" s="23"/>
      <c r="C25" s="23"/>
      <c r="D25" s="23"/>
      <c r="E25" s="23"/>
      <c r="F25" s="25"/>
      <c r="G25" s="25"/>
      <c r="H25" s="39" t="s">
        <v>33</v>
      </c>
      <c r="I25" s="40">
        <f>SUM(I23:I24)</f>
        <v>0</v>
      </c>
      <c r="J25" s="41"/>
      <c r="K25" s="40">
        <f>SUM(K23:K24)</f>
        <v>0</v>
      </c>
      <c r="L25" s="23"/>
    </row>
    <row r="26" spans="1:19">
      <c r="B26" s="23"/>
      <c r="C26" s="23"/>
      <c r="D26" s="23"/>
      <c r="E26" s="23"/>
      <c r="F26" s="25"/>
      <c r="G26" s="25"/>
      <c r="H26" s="23"/>
      <c r="I26" s="23"/>
      <c r="J26" s="23"/>
      <c r="K26" s="23"/>
      <c r="L26" s="23"/>
    </row>
    <row r="27" spans="1:19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>
      <c r="B29" s="43" t="s">
        <v>58</v>
      </c>
      <c r="H29" s="1"/>
      <c r="I29" s="1"/>
      <c r="J29" s="1"/>
      <c r="K29" s="1"/>
      <c r="L29" s="23"/>
    </row>
    <row r="30" spans="1:19" ht="47.25">
      <c r="A30" s="32" t="s">
        <v>18</v>
      </c>
      <c r="B30" s="32" t="s">
        <v>47</v>
      </c>
      <c r="C30" s="44" t="s">
        <v>20</v>
      </c>
      <c r="D30" s="32" t="s">
        <v>21</v>
      </c>
      <c r="E30" s="32" t="s">
        <v>23</v>
      </c>
      <c r="F30" s="32" t="s">
        <v>22</v>
      </c>
      <c r="G30" s="32" t="s">
        <v>81</v>
      </c>
      <c r="H30" s="32" t="s">
        <v>24</v>
      </c>
      <c r="I30" s="32" t="s">
        <v>25</v>
      </c>
      <c r="J30" s="32" t="s">
        <v>26</v>
      </c>
      <c r="K30" s="32" t="s">
        <v>27</v>
      </c>
      <c r="L30" s="23"/>
    </row>
    <row r="31" spans="1:19" ht="219.75" customHeight="1">
      <c r="A31" s="45" t="s">
        <v>28</v>
      </c>
      <c r="B31" s="46" t="s">
        <v>38</v>
      </c>
      <c r="C31" s="10" t="s">
        <v>72</v>
      </c>
      <c r="D31" s="45" t="s">
        <v>14</v>
      </c>
      <c r="E31" s="47"/>
      <c r="F31" s="45">
        <v>500</v>
      </c>
      <c r="G31" s="45"/>
      <c r="H31" s="48"/>
      <c r="I31" s="49">
        <f>F31*H31</f>
        <v>0</v>
      </c>
      <c r="J31" s="14"/>
      <c r="K31" s="49">
        <f>I31*1.08</f>
        <v>0</v>
      </c>
      <c r="L31" s="23"/>
    </row>
    <row r="32" spans="1:19" ht="210" customHeight="1">
      <c r="A32" s="45" t="s">
        <v>30</v>
      </c>
      <c r="B32" s="46" t="s">
        <v>39</v>
      </c>
      <c r="C32" s="10" t="s">
        <v>72</v>
      </c>
      <c r="D32" s="45" t="s">
        <v>14</v>
      </c>
      <c r="E32" s="47"/>
      <c r="F32" s="45">
        <v>500</v>
      </c>
      <c r="G32" s="45"/>
      <c r="H32" s="48"/>
      <c r="I32" s="49">
        <f>F32*H32</f>
        <v>0</v>
      </c>
      <c r="J32" s="14"/>
      <c r="K32" s="49">
        <f>I32*1.08</f>
        <v>0</v>
      </c>
      <c r="L32" s="23"/>
    </row>
    <row r="33" spans="1:12">
      <c r="A33" s="23"/>
      <c r="B33" s="23"/>
      <c r="C33" s="50"/>
      <c r="D33" s="51"/>
      <c r="E33" s="51"/>
      <c r="F33" s="51"/>
      <c r="G33" s="25"/>
      <c r="H33" s="52" t="s">
        <v>33</v>
      </c>
      <c r="I33" s="53">
        <f>SUM(I31:I32)</f>
        <v>0</v>
      </c>
      <c r="J33" s="53"/>
      <c r="K33" s="53">
        <f>SUM(K31:K32)</f>
        <v>0</v>
      </c>
      <c r="L33" s="23"/>
    </row>
    <row r="34" spans="1:12">
      <c r="L34" s="23"/>
    </row>
    <row r="35" spans="1:12">
      <c r="L35" s="23"/>
    </row>
    <row r="36" spans="1:12">
      <c r="L36" s="54"/>
    </row>
    <row r="37" spans="1:12" ht="14.45" customHeight="1">
      <c r="A37" s="23"/>
      <c r="B37" s="55" t="s">
        <v>60</v>
      </c>
      <c r="C37" s="56"/>
      <c r="D37" s="25"/>
      <c r="E37" s="25"/>
      <c r="F37" s="25"/>
      <c r="G37" s="25"/>
      <c r="H37" s="25"/>
      <c r="I37" s="25"/>
      <c r="J37" s="25"/>
    </row>
    <row r="38" spans="1:12" ht="47.25">
      <c r="A38" s="57" t="s">
        <v>18</v>
      </c>
      <c r="B38" s="32" t="s">
        <v>47</v>
      </c>
      <c r="C38" s="44" t="s">
        <v>20</v>
      </c>
      <c r="D38" s="57" t="s">
        <v>21</v>
      </c>
      <c r="E38" s="57" t="s">
        <v>23</v>
      </c>
      <c r="F38" s="57" t="s">
        <v>22</v>
      </c>
      <c r="G38" s="6" t="s">
        <v>81</v>
      </c>
      <c r="H38" s="57" t="s">
        <v>24</v>
      </c>
      <c r="I38" s="57" t="s">
        <v>25</v>
      </c>
      <c r="J38" s="57" t="s">
        <v>26</v>
      </c>
      <c r="K38" s="57" t="s">
        <v>27</v>
      </c>
      <c r="L38" s="4"/>
    </row>
    <row r="39" spans="1:12" ht="54" customHeight="1">
      <c r="A39" s="81" t="s">
        <v>28</v>
      </c>
      <c r="B39" s="98" t="s">
        <v>70</v>
      </c>
      <c r="C39" s="59" t="s">
        <v>34</v>
      </c>
      <c r="D39" s="60" t="s">
        <v>40</v>
      </c>
      <c r="E39" s="99"/>
      <c r="F39" s="58">
        <v>200</v>
      </c>
      <c r="G39" s="58"/>
      <c r="H39" s="62"/>
      <c r="I39" s="62">
        <f>F39*H39</f>
        <v>0</v>
      </c>
      <c r="J39" s="63"/>
      <c r="K39" s="49">
        <f>I39*1.08</f>
        <v>0</v>
      </c>
      <c r="L39" s="4"/>
    </row>
    <row r="40" spans="1:12" ht="81" customHeight="1">
      <c r="A40" s="82"/>
      <c r="B40" s="95"/>
      <c r="C40" s="59" t="s">
        <v>34</v>
      </c>
      <c r="D40" s="45" t="s">
        <v>29</v>
      </c>
      <c r="E40" s="100"/>
      <c r="F40" s="45">
        <v>200</v>
      </c>
      <c r="G40" s="45"/>
      <c r="H40" s="48"/>
      <c r="I40" s="62">
        <f t="shared" ref="I40:I42" si="2">F40*H40</f>
        <v>0</v>
      </c>
      <c r="J40" s="63"/>
      <c r="K40" s="49">
        <f t="shared" ref="K40:K42" si="3">I40*1.08</f>
        <v>0</v>
      </c>
      <c r="L40" s="4"/>
    </row>
    <row r="41" spans="1:12" ht="100.5" customHeight="1">
      <c r="A41" s="45" t="s">
        <v>30</v>
      </c>
      <c r="B41" s="22" t="s">
        <v>41</v>
      </c>
      <c r="C41" s="59" t="s">
        <v>34</v>
      </c>
      <c r="D41" s="45" t="s">
        <v>29</v>
      </c>
      <c r="E41" s="64"/>
      <c r="F41" s="45">
        <v>600</v>
      </c>
      <c r="G41" s="45"/>
      <c r="H41" s="48"/>
      <c r="I41" s="62">
        <f t="shared" si="2"/>
        <v>0</v>
      </c>
      <c r="J41" s="63"/>
      <c r="K41" s="49">
        <f t="shared" si="3"/>
        <v>0</v>
      </c>
      <c r="L41" s="4"/>
    </row>
    <row r="42" spans="1:12" ht="79.5" customHeight="1">
      <c r="A42" s="45" t="s">
        <v>42</v>
      </c>
      <c r="B42" s="22" t="s">
        <v>44</v>
      </c>
      <c r="C42" s="59" t="s">
        <v>31</v>
      </c>
      <c r="D42" s="45" t="s">
        <v>43</v>
      </c>
      <c r="E42" s="64"/>
      <c r="F42" s="45">
        <v>100</v>
      </c>
      <c r="G42" s="45"/>
      <c r="H42" s="48"/>
      <c r="I42" s="62">
        <f t="shared" si="2"/>
        <v>0</v>
      </c>
      <c r="J42" s="63"/>
      <c r="K42" s="49">
        <f t="shared" si="3"/>
        <v>0</v>
      </c>
      <c r="L42" s="4"/>
    </row>
    <row r="43" spans="1:12">
      <c r="A43" s="23"/>
      <c r="B43" s="23"/>
      <c r="C43" s="55"/>
      <c r="D43" s="25"/>
      <c r="E43" s="25"/>
      <c r="F43" s="25"/>
      <c r="G43" s="25"/>
      <c r="H43" s="52" t="s">
        <v>33</v>
      </c>
      <c r="I43" s="65">
        <f>SUM(I39:I42)</f>
        <v>0</v>
      </c>
      <c r="J43" s="66"/>
      <c r="K43" s="65">
        <f>SUM(K39:K42)</f>
        <v>0</v>
      </c>
    </row>
    <row r="44" spans="1:12">
      <c r="B44" s="1"/>
      <c r="D44" s="67"/>
      <c r="F44" s="1"/>
      <c r="G44" s="1"/>
      <c r="H44" s="1"/>
      <c r="I44" s="1"/>
      <c r="J44" s="1"/>
    </row>
    <row r="46" spans="1:12">
      <c r="B46" s="5" t="s">
        <v>61</v>
      </c>
    </row>
    <row r="47" spans="1:12" ht="47.25">
      <c r="A47" s="57" t="s">
        <v>18</v>
      </c>
      <c r="B47" s="32" t="s">
        <v>47</v>
      </c>
      <c r="C47" s="44" t="s">
        <v>20</v>
      </c>
      <c r="D47" s="57" t="s">
        <v>21</v>
      </c>
      <c r="E47" s="57" t="s">
        <v>23</v>
      </c>
      <c r="F47" s="57" t="s">
        <v>22</v>
      </c>
      <c r="G47" s="6" t="s">
        <v>81</v>
      </c>
      <c r="H47" s="57" t="s">
        <v>24</v>
      </c>
      <c r="I47" s="57" t="s">
        <v>25</v>
      </c>
      <c r="J47" s="57" t="s">
        <v>26</v>
      </c>
      <c r="K47" s="57" t="s">
        <v>27</v>
      </c>
    </row>
    <row r="48" spans="1:12" ht="93" customHeight="1">
      <c r="A48" s="58" t="s">
        <v>28</v>
      </c>
      <c r="B48" s="22" t="s">
        <v>46</v>
      </c>
      <c r="C48" s="68" t="s">
        <v>64</v>
      </c>
      <c r="D48" s="69" t="s">
        <v>52</v>
      </c>
      <c r="E48" s="61"/>
      <c r="F48" s="58">
        <v>120</v>
      </c>
      <c r="G48" s="58"/>
      <c r="H48" s="62"/>
      <c r="I48" s="62">
        <f>F48*H48</f>
        <v>0</v>
      </c>
      <c r="J48" s="63"/>
      <c r="K48" s="49">
        <f>I48*1.08</f>
        <v>0</v>
      </c>
    </row>
    <row r="49" spans="1:11">
      <c r="H49" s="52" t="s">
        <v>33</v>
      </c>
      <c r="I49" s="65">
        <f>SUM(I45:I48)</f>
        <v>0</v>
      </c>
      <c r="J49" s="66"/>
      <c r="K49" s="65">
        <f>SUM(K45:K48)</f>
        <v>0</v>
      </c>
    </row>
    <row r="52" spans="1:11">
      <c r="B52" s="5" t="s">
        <v>62</v>
      </c>
    </row>
    <row r="53" spans="1:11" ht="47.25">
      <c r="A53" s="57" t="s">
        <v>18</v>
      </c>
      <c r="B53" s="32" t="s">
        <v>47</v>
      </c>
      <c r="C53" s="44" t="s">
        <v>20</v>
      </c>
      <c r="D53" s="57" t="s">
        <v>21</v>
      </c>
      <c r="E53" s="57" t="s">
        <v>23</v>
      </c>
      <c r="F53" s="57" t="s">
        <v>22</v>
      </c>
      <c r="G53" s="6" t="s">
        <v>81</v>
      </c>
      <c r="H53" s="57" t="s">
        <v>24</v>
      </c>
      <c r="I53" s="57" t="s">
        <v>25</v>
      </c>
      <c r="J53" s="57" t="s">
        <v>26</v>
      </c>
      <c r="K53" s="57" t="s">
        <v>27</v>
      </c>
    </row>
    <row r="54" spans="1:11" ht="106.5" customHeight="1">
      <c r="A54" s="10" t="s">
        <v>28</v>
      </c>
      <c r="B54" s="22" t="s">
        <v>63</v>
      </c>
      <c r="C54" s="68" t="s">
        <v>34</v>
      </c>
      <c r="D54" s="70" t="s">
        <v>35</v>
      </c>
      <c r="E54" s="71"/>
      <c r="F54" s="70">
        <v>100</v>
      </c>
      <c r="G54" s="70"/>
      <c r="H54" s="72"/>
      <c r="I54" s="73">
        <f>F54*H54</f>
        <v>0</v>
      </c>
      <c r="J54" s="74"/>
      <c r="K54" s="49">
        <f>I54*1.08</f>
        <v>0</v>
      </c>
    </row>
    <row r="55" spans="1:11" ht="107.25" customHeight="1">
      <c r="A55" s="10" t="s">
        <v>30</v>
      </c>
      <c r="B55" s="22" t="s">
        <v>63</v>
      </c>
      <c r="C55" s="68" t="s">
        <v>34</v>
      </c>
      <c r="D55" s="70" t="s">
        <v>1</v>
      </c>
      <c r="E55" s="71"/>
      <c r="F55" s="70">
        <v>300</v>
      </c>
      <c r="G55" s="70"/>
      <c r="H55" s="72"/>
      <c r="I55" s="73">
        <f t="shared" ref="I55:I56" si="4">F55*H55</f>
        <v>0</v>
      </c>
      <c r="J55" s="74"/>
      <c r="K55" s="49">
        <f t="shared" ref="K55:K56" si="5">I55*1.08</f>
        <v>0</v>
      </c>
    </row>
    <row r="56" spans="1:11" ht="83.25" customHeight="1">
      <c r="A56" s="10" t="s">
        <v>42</v>
      </c>
      <c r="B56" s="22" t="s">
        <v>65</v>
      </c>
      <c r="C56" s="68" t="s">
        <v>36</v>
      </c>
      <c r="D56" s="68" t="s">
        <v>37</v>
      </c>
      <c r="E56" s="71"/>
      <c r="F56" s="70">
        <v>50</v>
      </c>
      <c r="G56" s="70"/>
      <c r="H56" s="72"/>
      <c r="I56" s="73">
        <f t="shared" si="4"/>
        <v>0</v>
      </c>
      <c r="J56" s="74"/>
      <c r="K56" s="49">
        <f t="shared" si="5"/>
        <v>0</v>
      </c>
    </row>
    <row r="57" spans="1:11">
      <c r="H57" s="52" t="s">
        <v>33</v>
      </c>
      <c r="I57" s="65">
        <f>SUM(I54:I56)</f>
        <v>0</v>
      </c>
      <c r="J57" s="75"/>
      <c r="K57" s="65">
        <f>SUM(K54:K56)</f>
        <v>0</v>
      </c>
    </row>
    <row r="59" spans="1:11">
      <c r="B59" s="5" t="s">
        <v>66</v>
      </c>
    </row>
    <row r="60" spans="1:11" ht="47.25">
      <c r="A60" s="57" t="s">
        <v>18</v>
      </c>
      <c r="B60" s="32" t="s">
        <v>19</v>
      </c>
      <c r="C60" s="44" t="s">
        <v>20</v>
      </c>
      <c r="D60" s="57" t="s">
        <v>21</v>
      </c>
      <c r="E60" s="57" t="s">
        <v>23</v>
      </c>
      <c r="F60" s="57" t="s">
        <v>22</v>
      </c>
      <c r="G60" s="6" t="s">
        <v>81</v>
      </c>
      <c r="H60" s="57" t="s">
        <v>24</v>
      </c>
      <c r="I60" s="57" t="s">
        <v>25</v>
      </c>
      <c r="J60" s="57" t="s">
        <v>26</v>
      </c>
      <c r="K60" s="57" t="s">
        <v>27</v>
      </c>
    </row>
    <row r="61" spans="1:11" ht="72.75" customHeight="1">
      <c r="A61" s="10" t="s">
        <v>28</v>
      </c>
      <c r="B61" s="76" t="s">
        <v>69</v>
      </c>
      <c r="C61" s="77" t="s">
        <v>34</v>
      </c>
      <c r="D61" s="45" t="s">
        <v>29</v>
      </c>
      <c r="E61" s="47"/>
      <c r="F61" s="45">
        <v>600</v>
      </c>
      <c r="G61" s="45"/>
      <c r="H61" s="78"/>
      <c r="I61" s="73">
        <f>F61*H61</f>
        <v>0</v>
      </c>
      <c r="J61" s="74"/>
      <c r="K61" s="49">
        <f>I61*1.08</f>
        <v>0</v>
      </c>
    </row>
    <row r="62" spans="1:11">
      <c r="H62" s="52" t="s">
        <v>33</v>
      </c>
      <c r="I62" s="65">
        <f>SUM(I59:I61)</f>
        <v>0</v>
      </c>
      <c r="J62" s="75"/>
      <c r="K62" s="65">
        <f>SUM(K59:K61)</f>
        <v>0</v>
      </c>
    </row>
    <row r="64" spans="1:11">
      <c r="B64" s="5" t="s">
        <v>74</v>
      </c>
    </row>
    <row r="65" spans="1:11" ht="47.25">
      <c r="A65" s="57" t="s">
        <v>18</v>
      </c>
      <c r="B65" s="32" t="s">
        <v>47</v>
      </c>
      <c r="C65" s="44" t="s">
        <v>20</v>
      </c>
      <c r="D65" s="57" t="s">
        <v>21</v>
      </c>
      <c r="E65" s="57" t="s">
        <v>23</v>
      </c>
      <c r="F65" s="57" t="s">
        <v>22</v>
      </c>
      <c r="G65" s="6" t="s">
        <v>81</v>
      </c>
      <c r="H65" s="57" t="s">
        <v>24</v>
      </c>
      <c r="I65" s="57" t="s">
        <v>25</v>
      </c>
      <c r="J65" s="57" t="s">
        <v>26</v>
      </c>
      <c r="K65" s="57" t="s">
        <v>27</v>
      </c>
    </row>
    <row r="66" spans="1:11" ht="75" customHeight="1">
      <c r="A66" s="10" t="s">
        <v>28</v>
      </c>
      <c r="B66" s="22" t="s">
        <v>67</v>
      </c>
      <c r="C66" s="77" t="s">
        <v>45</v>
      </c>
      <c r="D66" s="70" t="s">
        <v>29</v>
      </c>
      <c r="E66" s="71"/>
      <c r="F66" s="70">
        <v>120</v>
      </c>
      <c r="G66" s="70"/>
      <c r="H66" s="72"/>
      <c r="I66" s="73">
        <f>F66*H66</f>
        <v>0</v>
      </c>
      <c r="J66" s="74"/>
      <c r="K66" s="49">
        <f>I66*1.08</f>
        <v>0</v>
      </c>
    </row>
    <row r="67" spans="1:11" ht="60.75">
      <c r="A67" s="10" t="s">
        <v>30</v>
      </c>
      <c r="B67" s="79" t="s">
        <v>68</v>
      </c>
      <c r="C67" s="68" t="s">
        <v>31</v>
      </c>
      <c r="D67" s="70" t="s">
        <v>32</v>
      </c>
      <c r="E67" s="71"/>
      <c r="F67" s="70">
        <v>50</v>
      </c>
      <c r="G67" s="70"/>
      <c r="H67" s="72"/>
      <c r="I67" s="73">
        <f>F67*H67</f>
        <v>0</v>
      </c>
      <c r="J67" s="74"/>
      <c r="K67" s="49">
        <f t="shared" ref="K67" si="6">I67*1.08</f>
        <v>0</v>
      </c>
    </row>
    <row r="68" spans="1:11">
      <c r="H68" s="52" t="s">
        <v>33</v>
      </c>
      <c r="I68" s="65">
        <f>SUM(I65:I67)</f>
        <v>0</v>
      </c>
      <c r="J68" s="75"/>
      <c r="K68" s="65">
        <f>SUM(K65:K67)</f>
        <v>0</v>
      </c>
    </row>
    <row r="70" spans="1:11">
      <c r="B70" s="5" t="s">
        <v>73</v>
      </c>
    </row>
    <row r="71" spans="1:11" ht="47.25">
      <c r="A71" s="57" t="s">
        <v>18</v>
      </c>
      <c r="B71" s="32" t="s">
        <v>19</v>
      </c>
      <c r="C71" s="44" t="s">
        <v>20</v>
      </c>
      <c r="D71" s="57" t="s">
        <v>21</v>
      </c>
      <c r="E71" s="57" t="s">
        <v>23</v>
      </c>
      <c r="F71" s="57" t="s">
        <v>22</v>
      </c>
      <c r="G71" s="6" t="s">
        <v>81</v>
      </c>
      <c r="H71" s="57" t="s">
        <v>24</v>
      </c>
      <c r="I71" s="57" t="s">
        <v>25</v>
      </c>
      <c r="J71" s="57" t="s">
        <v>26</v>
      </c>
      <c r="K71" s="57" t="s">
        <v>27</v>
      </c>
    </row>
    <row r="72" spans="1:11" ht="19.5" customHeight="1">
      <c r="A72" s="10" t="s">
        <v>28</v>
      </c>
      <c r="B72" s="76" t="s">
        <v>76</v>
      </c>
      <c r="C72" s="77" t="s">
        <v>75</v>
      </c>
      <c r="D72" s="45" t="s">
        <v>29</v>
      </c>
      <c r="E72" s="47"/>
      <c r="F72" s="45">
        <v>50</v>
      </c>
      <c r="G72" s="45"/>
      <c r="H72" s="78"/>
      <c r="I72" s="73">
        <f>F72*H72</f>
        <v>0</v>
      </c>
      <c r="J72" s="74"/>
      <c r="K72" s="49">
        <f>I72*1.08</f>
        <v>0</v>
      </c>
    </row>
    <row r="73" spans="1:11">
      <c r="H73" s="52" t="s">
        <v>33</v>
      </c>
      <c r="I73" s="65">
        <f>SUM(I70:I72)</f>
        <v>0</v>
      </c>
      <c r="J73" s="75"/>
      <c r="K73" s="65">
        <f>SUM(K70:K72)</f>
        <v>0</v>
      </c>
    </row>
  </sheetData>
  <mergeCells count="25">
    <mergeCell ref="J1:K1"/>
    <mergeCell ref="J2:K2"/>
    <mergeCell ref="A15:A16"/>
    <mergeCell ref="B15:B16"/>
    <mergeCell ref="C15:C16"/>
    <mergeCell ref="A11:A12"/>
    <mergeCell ref="B11:B12"/>
    <mergeCell ref="C11:C12"/>
    <mergeCell ref="A13:A14"/>
    <mergeCell ref="B13:B14"/>
    <mergeCell ref="C13:C14"/>
    <mergeCell ref="A9:A10"/>
    <mergeCell ref="A39:A40"/>
    <mergeCell ref="E6:E7"/>
    <mergeCell ref="E9:E10"/>
    <mergeCell ref="E11:E12"/>
    <mergeCell ref="E13:E14"/>
    <mergeCell ref="E15:E16"/>
    <mergeCell ref="B9:B10"/>
    <mergeCell ref="C9:C10"/>
    <mergeCell ref="A6:A7"/>
    <mergeCell ref="B6:B7"/>
    <mergeCell ref="C6:C7"/>
    <mergeCell ref="B39:B40"/>
    <mergeCell ref="E39:E40"/>
  </mergeCells>
  <phoneticPr fontId="2" type="noConversion"/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C9A07-FC4F-4467-9EFF-5D807C9DBD43}">
  <dimension ref="A1"/>
  <sheetViews>
    <sheetView workbookViewId="0">
      <selection activeCell="F20" sqref="F20"/>
    </sheetView>
  </sheetViews>
  <sheetFormatPr defaultRowHeight="15"/>
  <cols>
    <col min="1" max="1" width="4.28515625" customWidth="1"/>
    <col min="2" max="2" width="17.140625" customWidth="1"/>
    <col min="3" max="3" width="21.28515625" customWidth="1"/>
    <col min="4" max="4" width="15.7109375" customWidth="1"/>
    <col min="5" max="5" width="6.7109375" customWidth="1"/>
    <col min="6" max="6" width="18" customWidth="1"/>
    <col min="7" max="7" width="12.28515625" customWidth="1"/>
    <col min="8" max="8" width="15.28515625" customWidth="1"/>
    <col min="10" max="10" width="13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Aleksandra Gałażewska</cp:lastModifiedBy>
  <cp:lastPrinted>2025-03-25T10:28:26Z</cp:lastPrinted>
  <dcterms:created xsi:type="dcterms:W3CDTF">2021-03-01T12:13:48Z</dcterms:created>
  <dcterms:modified xsi:type="dcterms:W3CDTF">2025-04-09T10:18:20Z</dcterms:modified>
</cp:coreProperties>
</file>