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prozak\Desktop\NP\KLIENCI\Łomża\MIASTO ŁOMŻA\8. PRZETARG 2025 - 2027\9. dokumentacja przetargowa\11. 250307 korekta Z.2B\"/>
    </mc:Choice>
  </mc:AlternateContent>
  <xr:revisionPtr revIDLastSave="0" documentId="13_ncr:1_{0E8134D2-2C7E-406A-A882-D64E9953D676}" xr6:coauthVersionLast="47" xr6:coauthVersionMax="47" xr10:uidLastSave="{00000000-0000-0000-0000-000000000000}"/>
  <bookViews>
    <workbookView xWindow="-120" yWindow="-120" windowWidth="29040" windowHeight="15840" xr2:uid="{00000000-000D-0000-FFFF-FFFF00000000}"/>
  </bookViews>
  <sheets>
    <sheet name="Z.2B - formularz cenowy" sheetId="2" r:id="rId1"/>
  </sheets>
  <externalReferences>
    <externalReference r:id="rId2"/>
    <externalReference r:id="rId3"/>
    <externalReference r:id="rId4"/>
  </externalReferences>
  <definedNames>
    <definedName name="_xlnm._FilterDatabase" localSheetId="0" hidden="1">'Z.2B - formularz cenowy'!$A$6:$U$151</definedName>
    <definedName name="Excel_BuiltIn_Print_Area_2_1" localSheetId="0">#REF!</definedName>
    <definedName name="Excel_BuiltIn_Print_Area_2_1">#REF!</definedName>
    <definedName name="Excel_BuiltIn_Print_Area_3_1" localSheetId="0">#REF!</definedName>
    <definedName name="Excel_BuiltIn_Print_Area_3_1">#REF!</definedName>
    <definedName name="Excel_BuiltIn_Print_Area_6" localSheetId="0">#REF!</definedName>
    <definedName name="Excel_BuiltIn_Print_Area_6">#REF!</definedName>
    <definedName name="h">[1]Arkusz1!$D$3:$D$6</definedName>
    <definedName name="L">[2]Arkusz1!$D$3:$D$6</definedName>
    <definedName name="_xlnm.Print_Area" localSheetId="0">'Z.2B - formularz cenowy'!$A$1:$U$183</definedName>
    <definedName name="sa" localSheetId="0">#REF!</definedName>
    <definedName name="sa">#REF!</definedName>
    <definedName name="tn" localSheetId="0">[3]Arkusz1!$B$3:$B$4</definedName>
    <definedName name="tn">[3]Arkusz1!$B$3:$B$4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0" i="2" l="1"/>
  <c r="S128" i="2"/>
  <c r="S127" i="2"/>
  <c r="S126" i="2"/>
  <c r="S117" i="2"/>
  <c r="S108" i="2"/>
  <c r="S107" i="2"/>
  <c r="S67" i="2"/>
  <c r="S65" i="2"/>
  <c r="S42" i="2"/>
  <c r="S37" i="2"/>
  <c r="S26" i="2"/>
  <c r="S24" i="2"/>
  <c r="S12" i="2"/>
  <c r="P150" i="2"/>
  <c r="G160" i="2" s="1"/>
  <c r="K160" i="2" s="1"/>
  <c r="Q160" i="2" s="1"/>
  <c r="O150" i="2"/>
  <c r="G159" i="2" s="1"/>
  <c r="K159" i="2" s="1"/>
  <c r="Q159" i="2" s="1"/>
  <c r="M150" i="2"/>
  <c r="G157" i="2" s="1"/>
  <c r="L150" i="2"/>
  <c r="G156" i="2" s="1"/>
  <c r="K156" i="2" s="1"/>
  <c r="Q156" i="2" s="1"/>
  <c r="G150" i="2"/>
  <c r="Q149" i="2"/>
  <c r="K149" i="2"/>
  <c r="Q148" i="2"/>
  <c r="K148" i="2"/>
  <c r="Q147" i="2"/>
  <c r="K147" i="2"/>
  <c r="Q146" i="2"/>
  <c r="K146" i="2"/>
  <c r="Q145" i="2"/>
  <c r="K145" i="2"/>
  <c r="Q144" i="2"/>
  <c r="K144" i="2"/>
  <c r="Q143" i="2"/>
  <c r="K143" i="2"/>
  <c r="Q142" i="2"/>
  <c r="K142" i="2"/>
  <c r="T141" i="2"/>
  <c r="Q141" i="2"/>
  <c r="K141" i="2"/>
  <c r="K140" i="2"/>
  <c r="Q140" i="2" s="1"/>
  <c r="U139" i="2"/>
  <c r="T139" i="2"/>
  <c r="S139" i="2"/>
  <c r="Q139" i="2"/>
  <c r="K139" i="2"/>
  <c r="U138" i="2"/>
  <c r="T138" i="2"/>
  <c r="Q138" i="2"/>
  <c r="K138" i="2"/>
  <c r="Q137" i="2"/>
  <c r="K137" i="2"/>
  <c r="U136" i="2"/>
  <c r="T136" i="2"/>
  <c r="Q136" i="2"/>
  <c r="K136" i="2"/>
  <c r="U135" i="2"/>
  <c r="T135" i="2"/>
  <c r="S135" i="2"/>
  <c r="Q135" i="2"/>
  <c r="K135" i="2"/>
  <c r="U134" i="2"/>
  <c r="T134" i="2"/>
  <c r="S134" i="2"/>
  <c r="Q134" i="2"/>
  <c r="K134" i="2"/>
  <c r="Q133" i="2"/>
  <c r="K133" i="2"/>
  <c r="S132" i="2"/>
  <c r="Q132" i="2"/>
  <c r="K132" i="2"/>
  <c r="Q131" i="2"/>
  <c r="K131" i="2"/>
  <c r="Q130" i="2"/>
  <c r="K130" i="2"/>
  <c r="U129" i="2"/>
  <c r="T129" i="2"/>
  <c r="Q129" i="2"/>
  <c r="K129" i="2"/>
  <c r="T128" i="2"/>
  <c r="Q128" i="2"/>
  <c r="K128" i="2"/>
  <c r="T127" i="2"/>
  <c r="Q127" i="2"/>
  <c r="K127" i="2"/>
  <c r="U126" i="2"/>
  <c r="T126" i="2"/>
  <c r="Q126" i="2"/>
  <c r="K126" i="2"/>
  <c r="S125" i="2"/>
  <c r="Q125" i="2"/>
  <c r="K125" i="2"/>
  <c r="S124" i="2"/>
  <c r="Q124" i="2"/>
  <c r="K124" i="2"/>
  <c r="U123" i="2"/>
  <c r="T123" i="2"/>
  <c r="Q123" i="2"/>
  <c r="K123" i="2"/>
  <c r="U122" i="2"/>
  <c r="T122" i="2"/>
  <c r="Q122" i="2"/>
  <c r="K122" i="2"/>
  <c r="S121" i="2"/>
  <c r="Q121" i="2"/>
  <c r="K121" i="2"/>
  <c r="T120" i="2"/>
  <c r="S120" i="2"/>
  <c r="Q120" i="2"/>
  <c r="K120" i="2"/>
  <c r="U119" i="2"/>
  <c r="T119" i="2"/>
  <c r="Q119" i="2"/>
  <c r="K119" i="2"/>
  <c r="Q118" i="2"/>
  <c r="K118" i="2"/>
  <c r="U117" i="2"/>
  <c r="T117" i="2"/>
  <c r="Q117" i="2"/>
  <c r="K117" i="2"/>
  <c r="K116" i="2"/>
  <c r="Q116" i="2" s="1"/>
  <c r="Q115" i="2"/>
  <c r="K115" i="2"/>
  <c r="T114" i="2"/>
  <c r="Q114" i="2"/>
  <c r="K114" i="2"/>
  <c r="Q113" i="2"/>
  <c r="K113" i="2"/>
  <c r="Q112" i="2"/>
  <c r="K112" i="2"/>
  <c r="Q111" i="2"/>
  <c r="K111" i="2"/>
  <c r="K110" i="2"/>
  <c r="T110" i="2" s="1"/>
  <c r="T109" i="2"/>
  <c r="Q109" i="2"/>
  <c r="K109" i="2"/>
  <c r="T108" i="2"/>
  <c r="Q108" i="2"/>
  <c r="K108" i="2"/>
  <c r="T107" i="2"/>
  <c r="Q107" i="2"/>
  <c r="K107" i="2"/>
  <c r="T106" i="2"/>
  <c r="Q106" i="2"/>
  <c r="K106" i="2"/>
  <c r="T105" i="2"/>
  <c r="Q105" i="2"/>
  <c r="K105" i="2"/>
  <c r="T104" i="2"/>
  <c r="Q104" i="2"/>
  <c r="K104" i="2"/>
  <c r="T103" i="2"/>
  <c r="Q103" i="2"/>
  <c r="K103" i="2"/>
  <c r="T102" i="2"/>
  <c r="Q102" i="2"/>
  <c r="K102" i="2"/>
  <c r="T101" i="2"/>
  <c r="Q101" i="2"/>
  <c r="K101" i="2"/>
  <c r="T100" i="2"/>
  <c r="Q100" i="2"/>
  <c r="K100" i="2"/>
  <c r="T99" i="2"/>
  <c r="Q99" i="2"/>
  <c r="K99" i="2"/>
  <c r="Q98" i="2"/>
  <c r="K98" i="2"/>
  <c r="T97" i="2"/>
  <c r="Q97" i="2"/>
  <c r="K97" i="2"/>
  <c r="T96" i="2"/>
  <c r="S96" i="2"/>
  <c r="Q96" i="2"/>
  <c r="K96" i="2"/>
  <c r="Q95" i="2"/>
  <c r="K95" i="2"/>
  <c r="Q94" i="2"/>
  <c r="K94" i="2"/>
  <c r="T93" i="2"/>
  <c r="Q93" i="2"/>
  <c r="K93" i="2"/>
  <c r="T92" i="2"/>
  <c r="S92" i="2"/>
  <c r="Q92" i="2"/>
  <c r="K92" i="2"/>
  <c r="T91" i="2"/>
  <c r="Q91" i="2"/>
  <c r="K91" i="2"/>
  <c r="T90" i="2"/>
  <c r="Q90" i="2"/>
  <c r="K90" i="2"/>
  <c r="T89" i="2"/>
  <c r="Q89" i="2"/>
  <c r="K89" i="2"/>
  <c r="T88" i="2"/>
  <c r="Q88" i="2"/>
  <c r="K88" i="2"/>
  <c r="T87" i="2"/>
  <c r="Q87" i="2"/>
  <c r="K87" i="2"/>
  <c r="T86" i="2"/>
  <c r="Q86" i="2"/>
  <c r="K86" i="2"/>
  <c r="T85" i="2"/>
  <c r="Q85" i="2"/>
  <c r="K85" i="2"/>
  <c r="T84" i="2"/>
  <c r="Q84" i="2"/>
  <c r="K84" i="2"/>
  <c r="T83" i="2"/>
  <c r="Q83" i="2"/>
  <c r="K83" i="2"/>
  <c r="T82" i="2"/>
  <c r="Q82" i="2"/>
  <c r="K82" i="2"/>
  <c r="T81" i="2"/>
  <c r="Q81" i="2"/>
  <c r="K81" i="2"/>
  <c r="T80" i="2"/>
  <c r="Q80" i="2"/>
  <c r="K80" i="2"/>
  <c r="T79" i="2"/>
  <c r="Q79" i="2"/>
  <c r="K79" i="2"/>
  <c r="Q78" i="2"/>
  <c r="K78" i="2"/>
  <c r="Q77" i="2"/>
  <c r="K77" i="2"/>
  <c r="Q76" i="2"/>
  <c r="K76" i="2"/>
  <c r="Q75" i="2"/>
  <c r="K75" i="2"/>
  <c r="Q74" i="2"/>
  <c r="K74" i="2"/>
  <c r="Q73" i="2"/>
  <c r="K73" i="2"/>
  <c r="Q72" i="2"/>
  <c r="K72" i="2"/>
  <c r="T71" i="2"/>
  <c r="S71" i="2"/>
  <c r="Q71" i="2"/>
  <c r="K71" i="2"/>
  <c r="T70" i="2"/>
  <c r="S70" i="2"/>
  <c r="Q70" i="2"/>
  <c r="K70" i="2"/>
  <c r="T69" i="2"/>
  <c r="S69" i="2"/>
  <c r="Q69" i="2"/>
  <c r="K69" i="2"/>
  <c r="T68" i="2"/>
  <c r="Q68" i="2"/>
  <c r="K68" i="2"/>
  <c r="T67" i="2"/>
  <c r="Q67" i="2"/>
  <c r="K67" i="2"/>
  <c r="T66" i="2"/>
  <c r="S66" i="2"/>
  <c r="Q66" i="2"/>
  <c r="K66" i="2"/>
  <c r="T65" i="2"/>
  <c r="Q65" i="2"/>
  <c r="K65" i="2"/>
  <c r="T64" i="2"/>
  <c r="S64" i="2"/>
  <c r="Q64" i="2"/>
  <c r="K64" i="2"/>
  <c r="Q63" i="2"/>
  <c r="K63" i="2"/>
  <c r="Q62" i="2"/>
  <c r="K62" i="2"/>
  <c r="Q61" i="2"/>
  <c r="K61" i="2"/>
  <c r="T60" i="2"/>
  <c r="S60" i="2"/>
  <c r="Q60" i="2"/>
  <c r="K60" i="2"/>
  <c r="T59" i="2"/>
  <c r="S59" i="2"/>
  <c r="Q59" i="2"/>
  <c r="K59" i="2"/>
  <c r="T58" i="2"/>
  <c r="S58" i="2"/>
  <c r="Q58" i="2"/>
  <c r="K58" i="2"/>
  <c r="Q57" i="2"/>
  <c r="K57" i="2"/>
  <c r="T56" i="2"/>
  <c r="S56" i="2"/>
  <c r="Q56" i="2"/>
  <c r="K56" i="2"/>
  <c r="T55" i="2"/>
  <c r="Q55" i="2"/>
  <c r="K55" i="2"/>
  <c r="T54" i="2"/>
  <c r="Q54" i="2"/>
  <c r="K54" i="2"/>
  <c r="T53" i="2"/>
  <c r="Q53" i="2"/>
  <c r="K53" i="2"/>
  <c r="T52" i="2"/>
  <c r="Q52" i="2"/>
  <c r="K52" i="2"/>
  <c r="T51" i="2"/>
  <c r="Q51" i="2"/>
  <c r="K51" i="2"/>
  <c r="T50" i="2"/>
  <c r="Q50" i="2"/>
  <c r="K50" i="2"/>
  <c r="T49" i="2"/>
  <c r="Q49" i="2"/>
  <c r="K49" i="2"/>
  <c r="T48" i="2"/>
  <c r="Q48" i="2"/>
  <c r="K48" i="2"/>
  <c r="T47" i="2"/>
  <c r="Q47" i="2"/>
  <c r="K47" i="2"/>
  <c r="T46" i="2"/>
  <c r="Q46" i="2"/>
  <c r="K46" i="2"/>
  <c r="T45" i="2"/>
  <c r="Q45" i="2"/>
  <c r="K45" i="2"/>
  <c r="T44" i="2"/>
  <c r="Q44" i="2"/>
  <c r="K44" i="2"/>
  <c r="T43" i="2"/>
  <c r="S43" i="2"/>
  <c r="Q43" i="2"/>
  <c r="K43" i="2"/>
  <c r="T42" i="2"/>
  <c r="Q42" i="2"/>
  <c r="K42" i="2"/>
  <c r="T41" i="2"/>
  <c r="Q41" i="2"/>
  <c r="K41" i="2"/>
  <c r="Q40" i="2"/>
  <c r="K40" i="2"/>
  <c r="T39" i="2"/>
  <c r="Q39" i="2"/>
  <c r="K39" i="2"/>
  <c r="Q38" i="2"/>
  <c r="K38" i="2"/>
  <c r="U37" i="2"/>
  <c r="T37" i="2"/>
  <c r="Q37" i="2"/>
  <c r="K37" i="2"/>
  <c r="Q36" i="2"/>
  <c r="K36" i="2"/>
  <c r="T35" i="2"/>
  <c r="S35" i="2"/>
  <c r="Q35" i="2"/>
  <c r="K35" i="2"/>
  <c r="T34" i="2"/>
  <c r="S34" i="2"/>
  <c r="Q34" i="2"/>
  <c r="K34" i="2"/>
  <c r="T33" i="2"/>
  <c r="Q33" i="2"/>
  <c r="K33" i="2"/>
  <c r="T32" i="2"/>
  <c r="Q32" i="2"/>
  <c r="K32" i="2"/>
  <c r="Q31" i="2"/>
  <c r="K31" i="2"/>
  <c r="Q30" i="2"/>
  <c r="K30" i="2"/>
  <c r="T29" i="2"/>
  <c r="S29" i="2"/>
  <c r="Q29" i="2"/>
  <c r="K29" i="2"/>
  <c r="T28" i="2"/>
  <c r="S28" i="2"/>
  <c r="Q28" i="2"/>
  <c r="K28" i="2"/>
  <c r="T27" i="2"/>
  <c r="Q27" i="2"/>
  <c r="K27" i="2"/>
  <c r="T26" i="2"/>
  <c r="Q26" i="2"/>
  <c r="K26" i="2"/>
  <c r="T25" i="2"/>
  <c r="S25" i="2"/>
  <c r="Q25" i="2"/>
  <c r="K25" i="2"/>
  <c r="T24" i="2"/>
  <c r="Q24" i="2"/>
  <c r="K24" i="2"/>
  <c r="T23" i="2"/>
  <c r="Q23" i="2"/>
  <c r="K23" i="2"/>
  <c r="T22" i="2"/>
  <c r="Q22" i="2"/>
  <c r="K22" i="2"/>
  <c r="T21" i="2"/>
  <c r="Q21" i="2"/>
  <c r="K21" i="2"/>
  <c r="T20" i="2"/>
  <c r="Q20" i="2"/>
  <c r="K20" i="2"/>
  <c r="Q19" i="2"/>
  <c r="K19" i="2"/>
  <c r="Q18" i="2"/>
  <c r="K18" i="2"/>
  <c r="T17" i="2"/>
  <c r="Q17" i="2"/>
  <c r="K17" i="2"/>
  <c r="T16" i="2"/>
  <c r="Q16" i="2"/>
  <c r="K16" i="2"/>
  <c r="Q15" i="2"/>
  <c r="K15" i="2"/>
  <c r="U14" i="2"/>
  <c r="T14" i="2"/>
  <c r="Q14" i="2"/>
  <c r="K14" i="2"/>
  <c r="Q13" i="2"/>
  <c r="K13" i="2"/>
  <c r="U12" i="2"/>
  <c r="T12" i="2"/>
  <c r="R12" i="2"/>
  <c r="R150" i="2" s="1"/>
  <c r="I157" i="2" s="1"/>
  <c r="N157" i="2" s="1"/>
  <c r="Q12" i="2"/>
  <c r="K12" i="2"/>
  <c r="T11" i="2"/>
  <c r="Q11" i="2"/>
  <c r="K11" i="2"/>
  <c r="U10" i="2"/>
  <c r="T10" i="2"/>
  <c r="S10" i="2"/>
  <c r="Q10" i="2"/>
  <c r="K10" i="2"/>
  <c r="T9" i="2"/>
  <c r="Q9" i="2"/>
  <c r="K9" i="2"/>
  <c r="U8" i="2"/>
  <c r="T8" i="2"/>
  <c r="S8" i="2"/>
  <c r="Q8" i="2"/>
  <c r="K8" i="2"/>
  <c r="U7" i="2"/>
  <c r="T7" i="2"/>
  <c r="Q7" i="2"/>
  <c r="K7" i="2"/>
  <c r="N150" i="2" l="1"/>
  <c r="G158" i="2" s="1"/>
  <c r="K158" i="2" s="1"/>
  <c r="Q158" i="2" s="1"/>
  <c r="K157" i="2"/>
  <c r="Q157" i="2" s="1"/>
  <c r="Q110" i="2"/>
  <c r="Q150" i="2" s="1"/>
  <c r="I156" i="2" s="1"/>
  <c r="N156" i="2" s="1"/>
  <c r="T116" i="2"/>
  <c r="T150" i="2" s="1"/>
  <c r="I159" i="2" s="1"/>
  <c r="N159" i="2" s="1"/>
  <c r="U150" i="2"/>
  <c r="I160" i="2" s="1"/>
  <c r="N160" i="2" s="1"/>
  <c r="S110" i="2"/>
  <c r="S150" i="2" s="1"/>
  <c r="I158" i="2" s="1"/>
  <c r="N158" i="2" s="1"/>
  <c r="K161" i="2" l="1"/>
  <c r="G161" i="2"/>
  <c r="S156" i="2"/>
  <c r="S158" i="2"/>
  <c r="S159" i="2"/>
  <c r="S157" i="2"/>
  <c r="I161" i="2"/>
  <c r="N161" i="2" l="1"/>
  <c r="S160" i="2" l="1"/>
  <c r="S161" i="2" s="1"/>
  <c r="Q161" i="2"/>
</calcChain>
</file>

<file path=xl/sharedStrings.xml><?xml version="1.0" encoding="utf-8"?>
<sst xmlns="http://schemas.openxmlformats.org/spreadsheetml/2006/main" count="1736" uniqueCount="391">
  <si>
    <t>Lp.</t>
  </si>
  <si>
    <t>Ubezpieczony</t>
  </si>
  <si>
    <t>Nr rejestracyjny</t>
  </si>
  <si>
    <t>Rodzaj pojazdu</t>
  </si>
  <si>
    <t>Suma ubezpieczenia</t>
  </si>
  <si>
    <t>OC p.p.m.</t>
  </si>
  <si>
    <t>AC</t>
  </si>
  <si>
    <t>ZK</t>
  </si>
  <si>
    <t>NNW</t>
  </si>
  <si>
    <t>ASS</t>
  </si>
  <si>
    <t>osobowy</t>
  </si>
  <si>
    <t>-</t>
  </si>
  <si>
    <t>specjalny</t>
  </si>
  <si>
    <t>ciężarowy</t>
  </si>
  <si>
    <t>przyczepa</t>
  </si>
  <si>
    <t>ciągnik rolniczy</t>
  </si>
  <si>
    <t>Faro</t>
  </si>
  <si>
    <t>autobus</t>
  </si>
  <si>
    <t>____________________________________________________________________________________________________________________________________________</t>
  </si>
  <si>
    <t>I</t>
  </si>
  <si>
    <t>II</t>
  </si>
  <si>
    <t>III</t>
  </si>
  <si>
    <t>IV</t>
  </si>
  <si>
    <t>V</t>
  </si>
  <si>
    <t>Przedmiot ubezpieczenia</t>
  </si>
  <si>
    <t>Oświadczamy, że ceny jednostkowe podane w Szczegółowym Formularzu cenowym uwzględniają wszystkie elementy cenotwórcze, w szczególności wszystkie koszty i  wymagania Zamawiającego odnoszące się do przedmiotu zamówienia opisanego w SWZ i  konieczne dla prawidłowej jego realizacji.</t>
  </si>
  <si>
    <t>n/d</t>
  </si>
  <si>
    <t>wolnobieżny</t>
  </si>
  <si>
    <t>Liczba dni ochrony</t>
  </si>
  <si>
    <t>Urząd Miejski w Łomży</t>
  </si>
  <si>
    <t>BL28188</t>
  </si>
  <si>
    <t>Fiat</t>
  </si>
  <si>
    <t>Doblo 1.4 SX</t>
  </si>
  <si>
    <t>Miasto Łomża</t>
  </si>
  <si>
    <t>BL77733</t>
  </si>
  <si>
    <t>Ford</t>
  </si>
  <si>
    <t xml:space="preserve">Transit Connect </t>
  </si>
  <si>
    <t>BL34222</t>
  </si>
  <si>
    <t>Kia</t>
  </si>
  <si>
    <t>Soul</t>
  </si>
  <si>
    <t>BL84484</t>
  </si>
  <si>
    <t>Transit</t>
  </si>
  <si>
    <t>BL29909</t>
  </si>
  <si>
    <t>Peugeot</t>
  </si>
  <si>
    <t>Partner</t>
  </si>
  <si>
    <t>BL49651</t>
  </si>
  <si>
    <t>Skoda</t>
  </si>
  <si>
    <t xml:space="preserve">Superb TSI 1.8 </t>
  </si>
  <si>
    <t>BL1240P</t>
  </si>
  <si>
    <t>Thule Trailers</t>
  </si>
  <si>
    <t>T1 P103</t>
  </si>
  <si>
    <t>BL74254</t>
  </si>
  <si>
    <t>Toyota</t>
  </si>
  <si>
    <t>Urban Cruiser</t>
  </si>
  <si>
    <t>Miejskie Przedsiębiorstwo Gospodarki Komunalnej i Mieszkaniowej ZB</t>
  </si>
  <si>
    <t>BL3918P</t>
  </si>
  <si>
    <t>Adno</t>
  </si>
  <si>
    <t>A750-2</t>
  </si>
  <si>
    <t>BL263T</t>
  </si>
  <si>
    <t>AGT 835</t>
  </si>
  <si>
    <t>A0150613</t>
  </si>
  <si>
    <t>Ammann</t>
  </si>
  <si>
    <t>ARX26</t>
  </si>
  <si>
    <t>BL5295P</t>
  </si>
  <si>
    <t>Autosan</t>
  </si>
  <si>
    <t>D-46B</t>
  </si>
  <si>
    <t>BL5294P</t>
  </si>
  <si>
    <t>D-55-01</t>
  </si>
  <si>
    <t>BL070C</t>
  </si>
  <si>
    <t>Case IH</t>
  </si>
  <si>
    <t>FARMALL 845 A</t>
  </si>
  <si>
    <t>D6W00624</t>
  </si>
  <si>
    <t>CAT</t>
  </si>
  <si>
    <t>M316 D</t>
  </si>
  <si>
    <t>BL73126</t>
  </si>
  <si>
    <t>Citroen</t>
  </si>
  <si>
    <t>Berlingo</t>
  </si>
  <si>
    <t>BL73125</t>
  </si>
  <si>
    <t>C4</t>
  </si>
  <si>
    <t>BL73395</t>
  </si>
  <si>
    <t xml:space="preserve">Jumper </t>
  </si>
  <si>
    <t>BL73347</t>
  </si>
  <si>
    <t>Dacia</t>
  </si>
  <si>
    <t>Duster</t>
  </si>
  <si>
    <t>BL73346</t>
  </si>
  <si>
    <t>BL35629</t>
  </si>
  <si>
    <t>Logan</t>
  </si>
  <si>
    <t>BL953T</t>
  </si>
  <si>
    <t>Deutz- Fahr</t>
  </si>
  <si>
    <t>Agrolux 410</t>
  </si>
  <si>
    <t>BL952T</t>
  </si>
  <si>
    <t>BL3958P</t>
  </si>
  <si>
    <t>Ecim</t>
  </si>
  <si>
    <t>1SF E050 TD</t>
  </si>
  <si>
    <t>BL4165P</t>
  </si>
  <si>
    <t>TRACTUS FA75</t>
  </si>
  <si>
    <t>BL77890</t>
  </si>
  <si>
    <t>Doblo</t>
  </si>
  <si>
    <t>BL35588</t>
  </si>
  <si>
    <t>Ducato</t>
  </si>
  <si>
    <t>BL43956</t>
  </si>
  <si>
    <t>BL50192</t>
  </si>
  <si>
    <t>Ducato Maxi SX</t>
  </si>
  <si>
    <t>BL5257P</t>
  </si>
  <si>
    <t>FMR Czarna Bial.</t>
  </si>
  <si>
    <t>T-117/700</t>
  </si>
  <si>
    <t>BL57723</t>
  </si>
  <si>
    <t>Tourneo Conect</t>
  </si>
  <si>
    <t>BL3620P</t>
  </si>
  <si>
    <t>Głowacz</t>
  </si>
  <si>
    <t>A0604514</t>
  </si>
  <si>
    <t>Hako</t>
  </si>
  <si>
    <t>Citymaster 1600</t>
  </si>
  <si>
    <t>BL0740P</t>
  </si>
  <si>
    <t>Hortmasz</t>
  </si>
  <si>
    <t>PWH-1500</t>
  </si>
  <si>
    <t>A0594928</t>
  </si>
  <si>
    <t>HSW Kompaktor</t>
  </si>
  <si>
    <t>515K</t>
  </si>
  <si>
    <t>BL83761</t>
  </si>
  <si>
    <t>Iveco</t>
  </si>
  <si>
    <t>Daily 35S15</t>
  </si>
  <si>
    <t>BL56540</t>
  </si>
  <si>
    <t>Zamiatarka SK 650</t>
  </si>
  <si>
    <t>JCB3CXTURBO</t>
  </si>
  <si>
    <t>JCB</t>
  </si>
  <si>
    <t>3CX 14MFWA</t>
  </si>
  <si>
    <t>A0332185</t>
  </si>
  <si>
    <t>3CX Sistemaster</t>
  </si>
  <si>
    <t>A0449308</t>
  </si>
  <si>
    <t>3CX Super SM 4WD 4WS</t>
  </si>
  <si>
    <t>JCB52040HJ2789087</t>
  </si>
  <si>
    <t>520-40</t>
  </si>
  <si>
    <t>BL31818</t>
  </si>
  <si>
    <t>Ceed</t>
  </si>
  <si>
    <t>BL36101</t>
  </si>
  <si>
    <t>Pryzmat</t>
  </si>
  <si>
    <t>BL35008</t>
  </si>
  <si>
    <t>Soul 09-12</t>
  </si>
  <si>
    <t>A0000012</t>
  </si>
  <si>
    <t>UPZA 5000</t>
  </si>
  <si>
    <t>BL16123</t>
  </si>
  <si>
    <t>MAN</t>
  </si>
  <si>
    <t>18.232</t>
  </si>
  <si>
    <t>BL19855</t>
  </si>
  <si>
    <t>BL16122</t>
  </si>
  <si>
    <t>BL07922</t>
  </si>
  <si>
    <t>24 232 M10</t>
  </si>
  <si>
    <t>BL30098</t>
  </si>
  <si>
    <t>TGA-3</t>
  </si>
  <si>
    <t>A0001398</t>
  </si>
  <si>
    <t>Meprozet</t>
  </si>
  <si>
    <t>T-527/3-PN-30/2</t>
  </si>
  <si>
    <t>BL61758</t>
  </si>
  <si>
    <t>Mercedes Benz</t>
  </si>
  <si>
    <t>Sprinter 313 CDI</t>
  </si>
  <si>
    <t>BL80964</t>
  </si>
  <si>
    <t>2629 L ECONIC</t>
  </si>
  <si>
    <t>BL80965</t>
  </si>
  <si>
    <t>BL4507P</t>
  </si>
  <si>
    <t>Niewiadów</t>
  </si>
  <si>
    <t>BR2 02A</t>
  </si>
  <si>
    <t>BL4508P</t>
  </si>
  <si>
    <t>BL0600P</t>
  </si>
  <si>
    <t>B2026HTP</t>
  </si>
  <si>
    <t>BL57704</t>
  </si>
  <si>
    <t>Boxer</t>
  </si>
  <si>
    <t>BL61716</t>
  </si>
  <si>
    <t>BL67260</t>
  </si>
  <si>
    <t>BL57703</t>
  </si>
  <si>
    <t>BL75281</t>
  </si>
  <si>
    <t>BL83690</t>
  </si>
  <si>
    <t>BL83692</t>
  </si>
  <si>
    <t>BL47202</t>
  </si>
  <si>
    <t>BL1436P</t>
  </si>
  <si>
    <t>Pomot</t>
  </si>
  <si>
    <t>T507/3</t>
  </si>
  <si>
    <t>BL1779P</t>
  </si>
  <si>
    <t>Presko</t>
  </si>
  <si>
    <t>ND-30</t>
  </si>
  <si>
    <t>BL1768P</t>
  </si>
  <si>
    <t>Pronar</t>
  </si>
  <si>
    <t>T653/12</t>
  </si>
  <si>
    <t>BL2546P</t>
  </si>
  <si>
    <t>T654/1</t>
  </si>
  <si>
    <t>BL2545P</t>
  </si>
  <si>
    <t>T663/2</t>
  </si>
  <si>
    <t>BL5233P</t>
  </si>
  <si>
    <t>BL2203P</t>
  </si>
  <si>
    <t>T672</t>
  </si>
  <si>
    <t>A0033582</t>
  </si>
  <si>
    <t>Recykler</t>
  </si>
  <si>
    <t>33/582</t>
  </si>
  <si>
    <t>180688</t>
  </si>
  <si>
    <t>Recyklero-Skrapiarka</t>
  </si>
  <si>
    <t>Rollex</t>
  </si>
  <si>
    <t>BL15971</t>
  </si>
  <si>
    <t>Renault</t>
  </si>
  <si>
    <t xml:space="preserve">Midlum </t>
  </si>
  <si>
    <t>BL12667</t>
  </si>
  <si>
    <t>Kangoo</t>
  </si>
  <si>
    <t>BL73212</t>
  </si>
  <si>
    <t>BL73209</t>
  </si>
  <si>
    <t>BL73280</t>
  </si>
  <si>
    <t>BL18544</t>
  </si>
  <si>
    <t>BL84205</t>
  </si>
  <si>
    <t>M 210.16/D</t>
  </si>
  <si>
    <t>BL14121</t>
  </si>
  <si>
    <t>Master</t>
  </si>
  <si>
    <t>BL12762</t>
  </si>
  <si>
    <t>BL23101</t>
  </si>
  <si>
    <t>BL26712</t>
  </si>
  <si>
    <t>BL83691</t>
  </si>
  <si>
    <t>BL24171</t>
  </si>
  <si>
    <t>Midlum</t>
  </si>
  <si>
    <t>BL4519P</t>
  </si>
  <si>
    <t>Rydwan</t>
  </si>
  <si>
    <t>EURO/A750/C2</t>
  </si>
  <si>
    <t>BL3047P</t>
  </si>
  <si>
    <t>R-EU-L2</t>
  </si>
  <si>
    <t>BL685T</t>
  </si>
  <si>
    <t>Same</t>
  </si>
  <si>
    <t>Explorer 3 85 LS</t>
  </si>
  <si>
    <t>BL13968</t>
  </si>
  <si>
    <t>Star</t>
  </si>
  <si>
    <t>FSC Starachowice L75/LE</t>
  </si>
  <si>
    <t>BL3556P</t>
  </si>
  <si>
    <t>Lorries</t>
  </si>
  <si>
    <t>A0001695</t>
  </si>
  <si>
    <t>TV 521</t>
  </si>
  <si>
    <t>172/96</t>
  </si>
  <si>
    <t>BL244C</t>
  </si>
  <si>
    <t>Ursus</t>
  </si>
  <si>
    <t>2812 KZ Junior</t>
  </si>
  <si>
    <t>BL932T</t>
  </si>
  <si>
    <t>C 330</t>
  </si>
  <si>
    <t>BL213C</t>
  </si>
  <si>
    <t>C 360</t>
  </si>
  <si>
    <t>BL470T</t>
  </si>
  <si>
    <t>BL294T</t>
  </si>
  <si>
    <t>BL738T</t>
  </si>
  <si>
    <t>C 360 3P</t>
  </si>
  <si>
    <t>BL73553</t>
  </si>
  <si>
    <t>Volkswagen</t>
  </si>
  <si>
    <t>Caddy</t>
  </si>
  <si>
    <t>BL79217</t>
  </si>
  <si>
    <t>Transporter T5</t>
  </si>
  <si>
    <t>BL572T</t>
  </si>
  <si>
    <t>Zetor</t>
  </si>
  <si>
    <t>PROXIMA 2000</t>
  </si>
  <si>
    <t>57 C-1</t>
  </si>
  <si>
    <t>BL87731</t>
  </si>
  <si>
    <t>Transporter</t>
  </si>
  <si>
    <t>Zespół Centrów Kształcenia Zawodowego i Ustawicznego</t>
  </si>
  <si>
    <t>LMO9019</t>
  </si>
  <si>
    <t>Opel</t>
  </si>
  <si>
    <t>Astra</t>
  </si>
  <si>
    <t>LAZ2828</t>
  </si>
  <si>
    <t>Sam</t>
  </si>
  <si>
    <t>BL87734</t>
  </si>
  <si>
    <t>Zafira</t>
  </si>
  <si>
    <t xml:space="preserve">Bursa Szkolna Nr  1  </t>
  </si>
  <si>
    <t>BL60849</t>
  </si>
  <si>
    <t xml:space="preserve">Miejski Dom Kultury Dom Środowisk Twórczych  </t>
  </si>
  <si>
    <t>BL14647</t>
  </si>
  <si>
    <t>Trafic</t>
  </si>
  <si>
    <t>BL76477</t>
  </si>
  <si>
    <t xml:space="preserve">Transit </t>
  </si>
  <si>
    <t>BL2946P</t>
  </si>
  <si>
    <t>B3500/n6</t>
  </si>
  <si>
    <t>BL29400</t>
  </si>
  <si>
    <t>Muzeum Pólnocno-Mazowieckie</t>
  </si>
  <si>
    <t>BL33245</t>
  </si>
  <si>
    <t>BL3015P</t>
  </si>
  <si>
    <t>Alspaw</t>
  </si>
  <si>
    <t>EMA D7500</t>
  </si>
  <si>
    <t>BL4308P</t>
  </si>
  <si>
    <t>Brenderup</t>
  </si>
  <si>
    <t>2270U</t>
  </si>
  <si>
    <t>BL54099</t>
  </si>
  <si>
    <t>BL73319</t>
  </si>
  <si>
    <t>FT 350</t>
  </si>
  <si>
    <t>003804</t>
  </si>
  <si>
    <t>Melex</t>
  </si>
  <si>
    <t>465 48V/5</t>
  </si>
  <si>
    <t>BL82880</t>
  </si>
  <si>
    <t>Vito 109</t>
  </si>
  <si>
    <t>BL2850P</t>
  </si>
  <si>
    <t>Przyczepa</t>
  </si>
  <si>
    <t>A0921562</t>
  </si>
  <si>
    <t>Pasquali</t>
  </si>
  <si>
    <t>EOS 6,55 RS REV</t>
  </si>
  <si>
    <t>BL3399P</t>
  </si>
  <si>
    <t>EURO/B-3000/2/PB</t>
  </si>
  <si>
    <t xml:space="preserve">brak </t>
  </si>
  <si>
    <t>Kubota</t>
  </si>
  <si>
    <t>B220</t>
  </si>
  <si>
    <t>BL83340</t>
  </si>
  <si>
    <t>Transit Courier</t>
  </si>
  <si>
    <t>BL81608</t>
  </si>
  <si>
    <t xml:space="preserve">Transit Custom 2.0 EcoBlue </t>
  </si>
  <si>
    <t>BL34734</t>
  </si>
  <si>
    <t>BL1084P</t>
  </si>
  <si>
    <t>Wiola</t>
  </si>
  <si>
    <t>W-600</t>
  </si>
  <si>
    <t>Centrum Pieczy Zastępczej</t>
  </si>
  <si>
    <t>BL21377</t>
  </si>
  <si>
    <t>Fabia</t>
  </si>
  <si>
    <t>BL55860</t>
  </si>
  <si>
    <t>Dokker</t>
  </si>
  <si>
    <t>BL0833</t>
  </si>
  <si>
    <t>motorower</t>
  </si>
  <si>
    <t>Kymco</t>
  </si>
  <si>
    <t>Nexxon 50</t>
  </si>
  <si>
    <t>BL44680</t>
  </si>
  <si>
    <t>BMW</t>
  </si>
  <si>
    <t>e46 coupe</t>
  </si>
  <si>
    <t>Składka za 24 miesiące lub rzeczywisty okres ubezpieczenia</t>
  </si>
  <si>
    <t>John Deere</t>
  </si>
  <si>
    <t>165</t>
  </si>
  <si>
    <t xml:space="preserve">John Deere </t>
  </si>
  <si>
    <t>xl 55</t>
  </si>
  <si>
    <t>X 350R</t>
  </si>
  <si>
    <t>Stiga</t>
  </si>
  <si>
    <t>K90</t>
  </si>
  <si>
    <t>Publiczne Przedszkole Nr 1</t>
  </si>
  <si>
    <t xml:space="preserve"> XQ150HDST</t>
  </si>
  <si>
    <t>traktor ogrodowy</t>
  </si>
  <si>
    <t>Zespół Szkół Weterynaryjnych i Ogólnokształcących Nr 7</t>
  </si>
  <si>
    <t>Husqvarna</t>
  </si>
  <si>
    <t>Bursa Szkolna nr 2</t>
  </si>
  <si>
    <t>traktorek do trawy</t>
  </si>
  <si>
    <t>Typ, model</t>
  </si>
  <si>
    <t>Marka</t>
  </si>
  <si>
    <t>do postępowania prowadzonego w trybie przetargu nieograniczonego pn. Ubezpieczenie mienia i odpowiedzialności cywilnej Miasta Łomża i miejskich jednostek organizacyjnych - część II - ubezpieczenia komunikacyjne</t>
  </si>
  <si>
    <t>obowiązkowe ubezpieczenie odpowiedzialności cywilnej posiadaczy pojazdów mechanicznych (OC p.p.m.)</t>
  </si>
  <si>
    <t xml:space="preserve">Zielona Karta - międzynarodowy certyfikat ubezpieczenia odpowiedzialności cywilnej posiadaczy pojazdów mechanicznych (ZK) </t>
  </si>
  <si>
    <t>ubezpieczenie autocasco (AC)</t>
  </si>
  <si>
    <t>ubezpieczenie następstw nieszczęśliwych wypadków (NNW)</t>
  </si>
  <si>
    <t>ubezpieczenie assistance (ASS)</t>
  </si>
  <si>
    <t>ŁĄCZNIE</t>
  </si>
  <si>
    <t>Składka łączna - zamówienie podstawowe oraz Opcje A i B</t>
  </si>
  <si>
    <t>Opcja A - przedłużenie umowy o 12 miesięcy</t>
  </si>
  <si>
    <t>Składka za 12 miesięcy</t>
  </si>
  <si>
    <t>Dokument powinien być podpisany kwalifikowanym podpisem elektronicznym przez osoby upoważnione do reprezentowania Wykonawcy</t>
  </si>
  <si>
    <t>Zespół Szkół Technicznych i Ogólnokształcących Nr 4</t>
  </si>
  <si>
    <t>Szkoła Podstawowa nr 9</t>
  </si>
  <si>
    <t>Zespół Szkół Mechanicznych i Ogólnokształcących Nr 5</t>
  </si>
  <si>
    <t>Placówka Opiekuńczo - Wychowawcza</t>
  </si>
  <si>
    <t>Teatr Lalki i Aktora</t>
  </si>
  <si>
    <t>Miejska Biblioteka Publiczna</t>
  </si>
  <si>
    <t>Miejski Ośrodek Sportu i Rekreacji</t>
  </si>
  <si>
    <t>Dom Pomocy Społecznej</t>
  </si>
  <si>
    <t>Szkoła Podstawowa Nr 1</t>
  </si>
  <si>
    <t>Szkoła Podstawowa Nr 5</t>
  </si>
  <si>
    <t>Szkoła Podstawowa Nr 10</t>
  </si>
  <si>
    <t>traktorek kosiarka</t>
  </si>
  <si>
    <t>RAZEM</t>
  </si>
  <si>
    <t>Agromechanika</t>
  </si>
  <si>
    <t>Madro</t>
  </si>
  <si>
    <t>traktor CAB</t>
  </si>
  <si>
    <t>Okres ubezpieczenia</t>
  </si>
  <si>
    <t>od</t>
  </si>
  <si>
    <t>do</t>
  </si>
  <si>
    <t>Wariant assistance</t>
  </si>
  <si>
    <t>Rozszerzony</t>
  </si>
  <si>
    <t>Podstawowy</t>
  </si>
  <si>
    <t>VI</t>
  </si>
  <si>
    <t>VII</t>
  </si>
  <si>
    <t>A</t>
  </si>
  <si>
    <t>B</t>
  </si>
  <si>
    <t>C</t>
  </si>
  <si>
    <t>D</t>
  </si>
  <si>
    <t>A.1</t>
  </si>
  <si>
    <t>Opcja B - zwiększenie umowy w terminie realizacji Opcji A</t>
  </si>
  <si>
    <t>Opcja B - zwiększenie umowy w terminie realizacji zamówienia podstawowego</t>
  </si>
  <si>
    <t>VIII</t>
  </si>
  <si>
    <t>IX</t>
  </si>
  <si>
    <t>X</t>
  </si>
  <si>
    <t xml:space="preserve">1. Szczegółowy formularz cenowy za poszczególne pojazdy </t>
  </si>
  <si>
    <t>2. Szczegółowy formularz cenowy dotyczący zamówienia podstawowego i opcjonalnego</t>
  </si>
  <si>
    <t>LEGENDA</t>
  </si>
  <si>
    <r>
      <t>Kolumna III</t>
    </r>
    <r>
      <rPr>
        <i/>
        <sz val="10"/>
        <color theme="1"/>
        <rFont val="Aptos Display"/>
        <family val="2"/>
        <scheme val="major"/>
      </rPr>
      <t>: składka za 12 miesięcy - zgodnie z łączną składką za poszczególne pojazdy w pkt. 1</t>
    </r>
  </si>
  <si>
    <r>
      <t>Kolumna IV</t>
    </r>
    <r>
      <rPr>
        <i/>
        <sz val="10"/>
        <color theme="1"/>
        <rFont val="Aptos Display"/>
        <family val="2"/>
        <scheme val="major"/>
      </rPr>
      <t>: składka za 24 miesiące lub rzeczywisty okres ubezpieczenia - zgodnie z okresem ubezpieczenia, w przypadku okresu ubezpieczenia krótszego niż 24 miesiące, składka obliczana w systemie pro rata temporis</t>
    </r>
  </si>
  <si>
    <r>
      <t>Kolumna VII</t>
    </r>
    <r>
      <rPr>
        <i/>
        <sz val="10"/>
        <color theme="1"/>
        <rFont val="Aptos Display"/>
        <family val="2"/>
        <scheme val="major"/>
      </rPr>
      <t>: składka za opcję B w terminie realizacji zamówienia podstawowego - iloczyn składki za 24 miesiące lub rzeczywisty okres ubezpieczenia (kolumna IV) oraz wysokości opcji (kolumna VI)</t>
    </r>
  </si>
  <si>
    <r>
      <t>Kolumna IX</t>
    </r>
    <r>
      <rPr>
        <i/>
        <sz val="10"/>
        <color theme="1"/>
        <rFont val="Aptos Display"/>
        <family val="2"/>
        <scheme val="major"/>
      </rPr>
      <t>: składka za opcję B w terminie realizacji opcji A - iloczyn składki za opcję A (kolumna V) oraz wysokości opcji (kolumna VIII)</t>
    </r>
  </si>
  <si>
    <r>
      <t xml:space="preserve">UWAGA - PROSIMY O PODANIE WYŁĄCZNIE SKŁADKI ZA 12 MIESIĘCY W PKT. 1. SZCZEGÓŁOWY FORMULARZ CENOWY ZA POSZCZEGÓLNE POJAZDY (KOMÓRKI ZAZNACZONE NA ZIELONO). </t>
    </r>
    <r>
      <rPr>
        <b/>
        <u/>
        <sz val="11"/>
        <color rgb="FFFF0000"/>
        <rFont val="Aptos Display"/>
        <family val="2"/>
        <scheme val="major"/>
      </rPr>
      <t>POZOSTAŁE KOMÓRKI WYPEŁNIANE SĄ AUTOMATYCZNIE</t>
    </r>
    <r>
      <rPr>
        <b/>
        <sz val="11"/>
        <color rgb="FFFF0000"/>
        <rFont val="Aptos Display"/>
        <family val="2"/>
        <scheme val="major"/>
      </rPr>
      <t xml:space="preserve"> ZGODNIE Z LEGENDĄ PRZEDSTAWIONĄ POD TABELĄ W PKT. 2</t>
    </r>
  </si>
  <si>
    <t>UWAGA: Składka za 24 miesiące lub rzeczywisty okres ubezpieczenia jest obliczana automtycznie (dla pojazdów z okresem ubezpieczenie któtszym niż 24 miesiące - w systemie pro rata</t>
  </si>
  <si>
    <t>Załącznik nr 2B do SWZ - formularz cenowy - część II</t>
  </si>
  <si>
    <r>
      <t>Kolumna X</t>
    </r>
    <r>
      <rPr>
        <i/>
        <sz val="10"/>
        <color theme="1"/>
        <rFont val="Aptos Display"/>
        <family val="2"/>
        <scheme val="major"/>
      </rPr>
      <t>: łączna składka za zamówienie podstawowe oraz opcje -</t>
    </r>
    <r>
      <rPr>
        <b/>
        <i/>
        <sz val="10"/>
        <color theme="1"/>
        <rFont val="Aptos Display"/>
        <family val="2"/>
        <scheme val="major"/>
      </rPr>
      <t xml:space="preserve"> cena oferty </t>
    </r>
    <r>
      <rPr>
        <i/>
        <sz val="10"/>
        <color theme="1"/>
        <rFont val="Aptos Display"/>
        <family val="2"/>
        <scheme val="major"/>
      </rPr>
      <t xml:space="preserve">- suma składek z kolumn IV, V, VII oraz IX - </t>
    </r>
    <r>
      <rPr>
        <b/>
        <i/>
        <sz val="10"/>
        <color rgb="FF0070C0"/>
        <rFont val="Aptos Display"/>
        <family val="2"/>
        <scheme val="major"/>
      </rPr>
      <t>składkę tę należy wpisać w załączniku nr 1B w pkt. 1 Cena zamówienia podstawowego i opcjonalnego (Opcja A + Opcja B)</t>
    </r>
  </si>
  <si>
    <r>
      <t>Kolumna V</t>
    </r>
    <r>
      <rPr>
        <i/>
        <sz val="10"/>
        <color theme="1"/>
        <rFont val="Aptos Display"/>
        <family val="2"/>
        <scheme val="major"/>
      </rPr>
      <t>: składka za opcję A - zgodna ze składką za 12 miesięcy (kolumna 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</si>
</sst>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_-* #,##0.00\ _z_ł_-;\-* #,##0.00\ _z_ł_-;_-* &quot;-&quot;??\ _z_ł_-;_-@_-"/>
    <numFmt numFmtId="165" formatCode="#,##0.00\ &quot;zł&quot;"/>
    <numFmt numFmtId="166" formatCode="#,##0.00\ _z_ł"/>
  </numFmts>
  <fonts count="19" x14ac:knownFonts="1">
    <font>
      <sz val="11"/>
      <color theme="1"/>
      <name val="Aptos Narrow"/>
      <family val="2"/>
      <charset val="238"/>
      <scheme val="minor"/>
    </font>
    <font>
      <sz val="11"/>
      <color theme="1"/>
      <name val="Aptos Narrow"/>
      <family val="2"/>
      <charset val="238"/>
      <scheme val="minor"/>
    </font>
    <font>
      <sz val="10"/>
      <name val="Arial CE"/>
      <charset val="238"/>
    </font>
    <font>
      <sz val="10"/>
      <color theme="1"/>
      <name val="Aptos Display"/>
      <family val="2"/>
      <scheme val="major"/>
    </font>
    <font>
      <sz val="10"/>
      <name val="Aptos Display"/>
      <family val="2"/>
      <scheme val="major"/>
    </font>
    <font>
      <b/>
      <sz val="10"/>
      <color theme="1"/>
      <name val="Aptos Display"/>
      <family val="2"/>
      <scheme val="major"/>
    </font>
    <font>
      <b/>
      <sz val="10"/>
      <name val="Aptos Display"/>
      <family val="2"/>
      <scheme val="major"/>
    </font>
    <font>
      <sz val="10"/>
      <name val="Arial"/>
      <family val="2"/>
      <charset val="238"/>
    </font>
    <font>
      <sz val="11"/>
      <color indexed="8"/>
      <name val="Calibri"/>
      <family val="2"/>
      <charset val="238"/>
    </font>
    <font>
      <i/>
      <sz val="10"/>
      <name val="Aptos Display"/>
      <family val="2"/>
      <scheme val="major"/>
    </font>
    <font>
      <sz val="10"/>
      <name val="Aptos Narrow"/>
      <family val="2"/>
      <charset val="238"/>
      <scheme val="minor"/>
    </font>
    <font>
      <b/>
      <sz val="10"/>
      <color theme="1"/>
      <name val="Aptos Narrow"/>
      <family val="2"/>
      <scheme val="minor"/>
    </font>
    <font>
      <b/>
      <sz val="11"/>
      <color rgb="FFFF0000"/>
      <name val="Aptos Display"/>
      <family val="2"/>
      <scheme val="major"/>
    </font>
    <font>
      <b/>
      <u/>
      <sz val="11"/>
      <color rgb="FFFF0000"/>
      <name val="Aptos Display"/>
      <family val="2"/>
      <scheme val="major"/>
    </font>
    <font>
      <i/>
      <sz val="10"/>
      <color rgb="FFFF0000"/>
      <name val="Aptos Display"/>
      <family val="2"/>
      <scheme val="major"/>
    </font>
    <font>
      <b/>
      <i/>
      <sz val="10"/>
      <color theme="1"/>
      <name val="Aptos Display"/>
      <family val="2"/>
      <scheme val="major"/>
    </font>
    <font>
      <i/>
      <sz val="10"/>
      <color theme="1"/>
      <name val="Aptos Display"/>
      <family val="2"/>
      <scheme val="major"/>
    </font>
    <font>
      <b/>
      <i/>
      <sz val="10"/>
      <color rgb="FF0070C0"/>
      <name val="Aptos Display"/>
      <family val="2"/>
      <scheme val="major"/>
    </font>
    <font>
      <b/>
      <sz val="12"/>
      <color theme="1"/>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2">
    <xf numFmtId="0" fontId="0" fillId="0" borderId="0"/>
    <xf numFmtId="0" fontId="1" fillId="0" borderId="0"/>
    <xf numFmtId="0" fontId="2" fillId="0" borderId="0"/>
    <xf numFmtId="0" fontId="7" fillId="0" borderId="0"/>
    <xf numFmtId="0" fontId="2" fillId="0" borderId="0"/>
    <xf numFmtId="0" fontId="1" fillId="0" borderId="0"/>
    <xf numFmtId="0" fontId="8" fillId="0" borderId="0"/>
    <xf numFmtId="44" fontId="7" fillId="0" borderId="0" applyFont="0" applyFill="0" applyBorder="0" applyAlignment="0" applyProtection="0"/>
    <xf numFmtId="9" fontId="2" fillId="0" borderId="0" applyFont="0" applyFill="0" applyBorder="0" applyAlignment="0" applyProtection="0"/>
    <xf numFmtId="0" fontId="7" fillId="0" borderId="0"/>
    <xf numFmtId="164" fontId="2"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3" fillId="2" borderId="1" xfId="2" applyFont="1" applyFill="1" applyBorder="1" applyAlignment="1">
      <alignment horizontal="center" vertical="center"/>
    </xf>
    <xf numFmtId="0" fontId="4" fillId="2" borderId="1" xfId="2" applyFont="1" applyFill="1" applyBorder="1" applyAlignment="1">
      <alignment horizontal="center" vertical="center"/>
    </xf>
    <xf numFmtId="0" fontId="4" fillId="0" borderId="0" xfId="1" applyFont="1"/>
    <xf numFmtId="0" fontId="4" fillId="0" borderId="0" xfId="1" applyFont="1" applyAlignment="1">
      <alignment horizontal="center"/>
    </xf>
    <xf numFmtId="0" fontId="4" fillId="2" borderId="0" xfId="1" applyFont="1" applyFill="1"/>
    <xf numFmtId="0" fontId="4" fillId="2" borderId="0" xfId="1" applyFont="1" applyFill="1" applyAlignment="1">
      <alignment vertical="center"/>
    </xf>
    <xf numFmtId="0" fontId="6"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vertical="center" wrapText="1"/>
    </xf>
    <xf numFmtId="165" fontId="4" fillId="2" borderId="0" xfId="1" applyNumberFormat="1" applyFont="1" applyFill="1" applyAlignment="1">
      <alignment vertical="center"/>
    </xf>
    <xf numFmtId="0" fontId="4" fillId="2" borderId="0" xfId="1" applyFont="1" applyFill="1" applyAlignment="1">
      <alignment horizontal="right" vertical="center"/>
    </xf>
    <xf numFmtId="0" fontId="4" fillId="2" borderId="0" xfId="1" applyFont="1" applyFill="1" applyAlignment="1">
      <alignment horizontal="center" vertical="center"/>
    </xf>
    <xf numFmtId="0" fontId="4" fillId="0" borderId="0" xfId="1" applyFont="1" applyAlignment="1">
      <alignment vertical="center"/>
    </xf>
    <xf numFmtId="0" fontId="6"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center" vertical="center"/>
    </xf>
    <xf numFmtId="165" fontId="4" fillId="0" borderId="0" xfId="1" applyNumberFormat="1" applyFont="1" applyAlignment="1">
      <alignment vertical="center"/>
    </xf>
    <xf numFmtId="0" fontId="4" fillId="0" borderId="0" xfId="1" applyFont="1" applyAlignment="1">
      <alignment horizontal="right" vertical="center"/>
    </xf>
    <xf numFmtId="0" fontId="9" fillId="0" borderId="0" xfId="1" applyFont="1"/>
    <xf numFmtId="0" fontId="6" fillId="2" borderId="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14" fontId="4" fillId="0" borderId="1" xfId="1" applyNumberFormat="1" applyFont="1" applyBorder="1" applyAlignment="1" applyProtection="1">
      <alignment horizontal="center" vertical="center" wrapText="1"/>
      <protection locked="0"/>
    </xf>
    <xf numFmtId="14" fontId="4" fillId="2" borderId="1" xfId="1" applyNumberFormat="1" applyFont="1" applyFill="1" applyBorder="1" applyAlignment="1" applyProtection="1">
      <alignment horizontal="center" vertical="center" wrapText="1"/>
      <protection locked="0"/>
    </xf>
    <xf numFmtId="4" fontId="4" fillId="2" borderId="1" xfId="1" applyNumberFormat="1" applyFont="1" applyFill="1" applyBorder="1" applyAlignment="1" applyProtection="1">
      <alignment horizontal="center" vertical="center" wrapText="1"/>
      <protection locked="0"/>
    </xf>
    <xf numFmtId="0" fontId="6" fillId="0" borderId="1"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10" fillId="0" borderId="1" xfId="0" applyFont="1" applyBorder="1" applyAlignment="1">
      <alignment horizontal="center" vertical="center" wrapText="1"/>
    </xf>
    <xf numFmtId="4" fontId="4" fillId="0" borderId="1" xfId="1" applyNumberFormat="1" applyFont="1" applyBorder="1" applyAlignment="1" applyProtection="1">
      <alignment horizontal="center" vertical="center" wrapText="1"/>
      <protection locked="0"/>
    </xf>
    <xf numFmtId="0" fontId="4" fillId="0" borderId="1" xfId="1"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0" fontId="11" fillId="2" borderId="1" xfId="0" applyFont="1" applyFill="1" applyBorder="1" applyAlignment="1">
      <alignment vertical="center" wrapText="1"/>
    </xf>
    <xf numFmtId="0" fontId="6" fillId="0" borderId="1" xfId="4" applyFont="1" applyBorder="1" applyAlignment="1">
      <alignment horizontal="left" vertical="center" wrapText="1"/>
    </xf>
    <xf numFmtId="49" fontId="4" fillId="2" borderId="1" xfId="9" applyNumberFormat="1" applyFont="1" applyFill="1" applyBorder="1" applyAlignment="1">
      <alignment horizontal="center" vertical="center" wrapText="1"/>
    </xf>
    <xf numFmtId="0" fontId="4" fillId="2" borderId="1" xfId="1" applyFont="1" applyFill="1" applyBorder="1" applyAlignment="1">
      <alignment horizontal="center" vertical="center"/>
    </xf>
    <xf numFmtId="0" fontId="6" fillId="0" borderId="1" xfId="1" applyFont="1" applyBorder="1" applyAlignment="1">
      <alignment wrapText="1"/>
    </xf>
    <xf numFmtId="0" fontId="6" fillId="0" borderId="1" xfId="1" applyFont="1" applyBorder="1" applyAlignment="1">
      <alignment vertical="center" wrapText="1"/>
    </xf>
    <xf numFmtId="0" fontId="5" fillId="0" borderId="1" xfId="0" applyFont="1" applyBorder="1" applyAlignment="1">
      <alignment wrapText="1"/>
    </xf>
    <xf numFmtId="0" fontId="3" fillId="2" borderId="0" xfId="0" applyFont="1" applyFill="1" applyAlignment="1">
      <alignment vertical="center"/>
    </xf>
    <xf numFmtId="0" fontId="3" fillId="2" borderId="0" xfId="0" applyFont="1" applyFill="1" applyAlignment="1">
      <alignment horizontal="left" vertical="center"/>
    </xf>
    <xf numFmtId="4" fontId="4" fillId="2" borderId="1" xfId="4" applyNumberFormat="1" applyFont="1" applyFill="1" applyBorder="1" applyAlignment="1" applyProtection="1">
      <alignment horizontal="left" vertical="center" wrapText="1"/>
      <protection locked="0"/>
    </xf>
    <xf numFmtId="3" fontId="4" fillId="2" borderId="4" xfId="2" applyNumberFormat="1" applyFont="1" applyFill="1" applyBorder="1" applyAlignment="1" applyProtection="1">
      <alignment horizontal="center" vertical="center" wrapText="1"/>
      <protection locked="0"/>
    </xf>
    <xf numFmtId="165" fontId="4" fillId="2" borderId="1" xfId="1" applyNumberFormat="1" applyFont="1" applyFill="1" applyBorder="1" applyAlignment="1">
      <alignment horizontal="right" vertical="center" wrapText="1"/>
    </xf>
    <xf numFmtId="165" fontId="4" fillId="2" borderId="1" xfId="1" applyNumberFormat="1" applyFont="1" applyFill="1" applyBorder="1" applyAlignment="1" applyProtection="1">
      <alignment horizontal="right" vertical="center" wrapText="1"/>
      <protection locked="0"/>
    </xf>
    <xf numFmtId="165" fontId="4" fillId="2" borderId="1" xfId="1" applyNumberFormat="1" applyFont="1" applyFill="1" applyBorder="1" applyAlignment="1">
      <alignment horizontal="right" vertical="center"/>
    </xf>
    <xf numFmtId="165" fontId="4" fillId="2" borderId="1" xfId="7" applyNumberFormat="1" applyFont="1" applyFill="1" applyBorder="1" applyAlignment="1" applyProtection="1">
      <alignment horizontal="right" vertical="center" wrapText="1"/>
      <protection locked="0"/>
    </xf>
    <xf numFmtId="14" fontId="6" fillId="2" borderId="1" xfId="4" applyNumberFormat="1" applyFont="1" applyFill="1" applyBorder="1" applyAlignment="1" applyProtection="1">
      <alignment horizontal="center" vertical="center" wrapText="1"/>
      <protection locked="0"/>
    </xf>
    <xf numFmtId="14" fontId="6" fillId="0" borderId="1" xfId="1" applyNumberFormat="1" applyFont="1" applyBorder="1" applyAlignment="1" applyProtection="1">
      <alignment horizontal="center" vertical="center" wrapText="1"/>
      <protection locked="0"/>
    </xf>
    <xf numFmtId="3" fontId="6" fillId="2" borderId="4" xfId="2" applyNumberFormat="1" applyFont="1" applyFill="1" applyBorder="1" applyAlignment="1" applyProtection="1">
      <alignment horizontal="center" vertical="center" wrapText="1"/>
      <protection locked="0"/>
    </xf>
    <xf numFmtId="14" fontId="6" fillId="2" borderId="1" xfId="1" applyNumberFormat="1" applyFont="1" applyFill="1" applyBorder="1" applyAlignment="1" applyProtection="1">
      <alignment horizontal="center" vertical="center" wrapText="1"/>
      <protection locked="0"/>
    </xf>
    <xf numFmtId="166" fontId="3" fillId="2" borderId="5" xfId="2" applyNumberFormat="1" applyFont="1" applyFill="1" applyBorder="1" applyAlignment="1">
      <alignment horizontal="center" vertical="center" wrapText="1"/>
    </xf>
    <xf numFmtId="166" fontId="4" fillId="2" borderId="1" xfId="1" applyNumberFormat="1" applyFont="1" applyFill="1" applyBorder="1" applyAlignment="1" applyProtection="1">
      <alignment horizontal="center" vertical="center" wrapText="1"/>
      <protection locked="0"/>
    </xf>
    <xf numFmtId="166" fontId="3" fillId="2" borderId="1" xfId="2"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xf>
    <xf numFmtId="166" fontId="4" fillId="2" borderId="1" xfId="1" quotePrefix="1" applyNumberFormat="1" applyFont="1" applyFill="1" applyBorder="1" applyAlignment="1" applyProtection="1">
      <alignment horizontal="center" vertical="center" wrapText="1"/>
      <protection locked="0"/>
    </xf>
    <xf numFmtId="166" fontId="4" fillId="2" borderId="1" xfId="1" applyNumberFormat="1" applyFont="1" applyFill="1" applyBorder="1" applyAlignment="1">
      <alignment horizontal="center"/>
    </xf>
    <xf numFmtId="4" fontId="4" fillId="3" borderId="11" xfId="2" applyNumberFormat="1" applyFont="1" applyFill="1" applyBorder="1" applyAlignment="1">
      <alignment horizontal="center" vertical="center" wrapText="1"/>
    </xf>
    <xf numFmtId="4" fontId="4" fillId="3" borderId="1" xfId="2" applyNumberFormat="1" applyFont="1" applyFill="1" applyBorder="1" applyAlignment="1">
      <alignment horizontal="center" vertical="center" wrapText="1"/>
    </xf>
    <xf numFmtId="4" fontId="4" fillId="3" borderId="12" xfId="2"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wrapText="1"/>
    </xf>
    <xf numFmtId="9" fontId="6" fillId="2" borderId="9" xfId="11" applyFont="1" applyFill="1" applyBorder="1" applyAlignment="1">
      <alignment horizontal="center" vertical="center" wrapText="1"/>
    </xf>
    <xf numFmtId="4" fontId="6" fillId="3" borderId="1" xfId="1" applyNumberFormat="1" applyFont="1" applyFill="1" applyBorder="1" applyAlignment="1">
      <alignment horizontal="center" vertical="center" wrapText="1"/>
    </xf>
    <xf numFmtId="4" fontId="6" fillId="3" borderId="11" xfId="1" applyNumberFormat="1" applyFont="1" applyFill="1" applyBorder="1" applyAlignment="1">
      <alignment horizontal="center" vertical="center" wrapText="1"/>
    </xf>
    <xf numFmtId="0" fontId="6" fillId="3" borderId="12" xfId="1" applyFont="1" applyFill="1" applyBorder="1" applyAlignment="1">
      <alignment horizontal="center" vertical="center"/>
    </xf>
    <xf numFmtId="4" fontId="6" fillId="3" borderId="5" xfId="1" applyNumberFormat="1" applyFont="1" applyFill="1" applyBorder="1" applyAlignment="1">
      <alignment horizontal="center" vertical="center" wrapText="1"/>
    </xf>
    <xf numFmtId="0" fontId="6" fillId="3" borderId="1" xfId="1" applyFont="1" applyFill="1" applyBorder="1" applyAlignment="1">
      <alignment horizontal="center" vertical="center"/>
    </xf>
    <xf numFmtId="0" fontId="5" fillId="3" borderId="9" xfId="0" applyFont="1" applyFill="1" applyBorder="1" applyAlignment="1">
      <alignment horizontal="center" vertical="center" wrapText="1"/>
    </xf>
    <xf numFmtId="165" fontId="5" fillId="3" borderId="1" xfId="2" applyNumberFormat="1" applyFont="1" applyFill="1" applyBorder="1" applyAlignment="1">
      <alignment vertical="center"/>
    </xf>
    <xf numFmtId="4" fontId="4" fillId="3" borderId="5" xfId="2"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0" fontId="4" fillId="3" borderId="9" xfId="1" applyFont="1" applyFill="1" applyBorder="1" applyAlignment="1">
      <alignment horizontal="center" vertical="center" wrapText="1"/>
    </xf>
    <xf numFmtId="0" fontId="3" fillId="3" borderId="9" xfId="0" applyFont="1" applyFill="1" applyBorder="1" applyAlignment="1">
      <alignment horizontal="center" vertical="center" wrapText="1"/>
    </xf>
    <xf numFmtId="165" fontId="5" fillId="3" borderId="9" xfId="0" applyNumberFormat="1" applyFont="1" applyFill="1" applyBorder="1" applyAlignment="1">
      <alignment vertical="center" wrapText="1"/>
    </xf>
    <xf numFmtId="166" fontId="4" fillId="4" borderId="11" xfId="1" applyNumberFormat="1" applyFont="1" applyFill="1" applyBorder="1" applyAlignment="1" applyProtection="1">
      <alignment horizontal="center" vertical="center" wrapText="1"/>
      <protection locked="0"/>
    </xf>
    <xf numFmtId="166" fontId="4" fillId="4" borderId="1" xfId="1" applyNumberFormat="1" applyFont="1" applyFill="1" applyBorder="1" applyAlignment="1" applyProtection="1">
      <alignment horizontal="center" vertical="center" wrapText="1"/>
      <protection locked="0"/>
    </xf>
    <xf numFmtId="166" fontId="4" fillId="4" borderId="12" xfId="1" applyNumberFormat="1" applyFont="1" applyFill="1" applyBorder="1" applyAlignment="1" applyProtection="1">
      <alignment horizontal="center" vertical="center" wrapText="1"/>
      <protection locked="0"/>
    </xf>
    <xf numFmtId="166" fontId="4" fillId="4" borderId="12" xfId="1" applyNumberFormat="1" applyFont="1" applyFill="1" applyBorder="1" applyAlignment="1">
      <alignment horizontal="center" vertical="center"/>
    </xf>
    <xf numFmtId="166" fontId="4" fillId="4" borderId="12" xfId="1" applyNumberFormat="1" applyFont="1" applyFill="1" applyBorder="1" applyAlignment="1">
      <alignment horizontal="center" vertical="center" wrapText="1"/>
    </xf>
    <xf numFmtId="166" fontId="4" fillId="4" borderId="12" xfId="1" quotePrefix="1" applyNumberFormat="1" applyFont="1" applyFill="1" applyBorder="1" applyAlignment="1" applyProtection="1">
      <alignment horizontal="center" vertical="center" wrapText="1"/>
      <protection locked="0"/>
    </xf>
    <xf numFmtId="166" fontId="4" fillId="4" borderId="12" xfId="1" applyNumberFormat="1" applyFont="1" applyFill="1" applyBorder="1" applyAlignment="1">
      <alignment horizontal="center"/>
    </xf>
    <xf numFmtId="165" fontId="6" fillId="2" borderId="9" xfId="1" applyNumberFormat="1" applyFont="1" applyFill="1" applyBorder="1" applyAlignment="1">
      <alignment horizontal="right" vertical="center" wrapText="1"/>
    </xf>
    <xf numFmtId="165" fontId="5" fillId="3" borderId="9" xfId="0" applyNumberFormat="1" applyFont="1" applyFill="1" applyBorder="1" applyAlignment="1">
      <alignment horizontal="right" vertical="center" wrapText="1"/>
    </xf>
    <xf numFmtId="165" fontId="5" fillId="0" borderId="9" xfId="0" applyNumberFormat="1" applyFont="1" applyBorder="1" applyAlignment="1">
      <alignment horizontal="right" vertical="center" wrapText="1"/>
    </xf>
    <xf numFmtId="0" fontId="6" fillId="2" borderId="0" xfId="1" applyFont="1" applyFill="1" applyAlignment="1">
      <alignment horizontal="left" vertical="center" wrapText="1"/>
    </xf>
    <xf numFmtId="0" fontId="18" fillId="3" borderId="3" xfId="0" applyFont="1" applyFill="1" applyBorder="1" applyAlignment="1">
      <alignment horizontal="left" vertical="center"/>
    </xf>
    <xf numFmtId="0" fontId="18" fillId="3" borderId="8" xfId="0" applyFont="1" applyFill="1" applyBorder="1" applyAlignment="1">
      <alignment horizontal="left" vertical="center"/>
    </xf>
    <xf numFmtId="4" fontId="6" fillId="3" borderId="1" xfId="1"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2" borderId="0" xfId="1" applyFont="1" applyFill="1" applyAlignment="1">
      <alignment horizontal="left" vertical="center"/>
    </xf>
    <xf numFmtId="0" fontId="14" fillId="2" borderId="0" xfId="0" applyFont="1" applyFill="1" applyAlignment="1">
      <alignment horizontal="left" vertical="center"/>
    </xf>
    <xf numFmtId="0" fontId="6" fillId="0" borderId="1" xfId="1" applyFont="1" applyBorder="1" applyAlignment="1">
      <alignment horizontal="left" vertical="center" wrapText="1"/>
    </xf>
    <xf numFmtId="0" fontId="6" fillId="0" borderId="1" xfId="1" quotePrefix="1" applyFont="1" applyBorder="1" applyAlignment="1">
      <alignment horizontal="left" vertical="center" wrapText="1"/>
    </xf>
    <xf numFmtId="0" fontId="15" fillId="2" borderId="0" xfId="0" applyFont="1" applyFill="1" applyAlignment="1">
      <alignment horizontal="left" vertical="center"/>
    </xf>
    <xf numFmtId="0" fontId="15" fillId="2" borderId="10" xfId="0" applyFont="1" applyFill="1" applyBorder="1" applyAlignment="1">
      <alignment horizontal="left" vertical="center"/>
    </xf>
    <xf numFmtId="0" fontId="16" fillId="2" borderId="10" xfId="0" applyFont="1" applyFill="1" applyBorder="1" applyAlignment="1">
      <alignment horizontal="left" vertical="center"/>
    </xf>
    <xf numFmtId="0" fontId="15" fillId="5" borderId="0" xfId="0" applyFont="1" applyFill="1" applyAlignment="1">
      <alignment horizontal="left" vertical="center"/>
    </xf>
    <xf numFmtId="0" fontId="5" fillId="3" borderId="9" xfId="0" applyFont="1" applyFill="1" applyBorder="1" applyAlignment="1">
      <alignment horizontal="right" vertical="center" wrapText="1"/>
    </xf>
    <xf numFmtId="165" fontId="6" fillId="3" borderId="9" xfId="0" applyNumberFormat="1" applyFont="1" applyFill="1" applyBorder="1" applyAlignment="1">
      <alignment horizontal="right" vertical="center" wrapText="1"/>
    </xf>
    <xf numFmtId="165" fontId="6" fillId="3" borderId="1" xfId="1" applyNumberFormat="1" applyFont="1" applyFill="1" applyBorder="1" applyAlignment="1">
      <alignment horizontal="center" vertical="center" wrapText="1"/>
    </xf>
    <xf numFmtId="0" fontId="16" fillId="2" borderId="7" xfId="0" applyFont="1" applyFill="1" applyBorder="1" applyAlignment="1">
      <alignment horizontal="left" vertical="center"/>
    </xf>
    <xf numFmtId="0" fontId="5" fillId="3" borderId="4" xfId="2" applyFont="1" applyFill="1" applyBorder="1" applyAlignment="1">
      <alignment horizontal="right" vertical="center"/>
    </xf>
    <xf numFmtId="0" fontId="5" fillId="3" borderId="6" xfId="2" applyFont="1" applyFill="1" applyBorder="1" applyAlignment="1">
      <alignment horizontal="right" vertical="center"/>
    </xf>
    <xf numFmtId="0" fontId="5" fillId="3" borderId="4"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13" xfId="2" applyFont="1" applyFill="1" applyBorder="1" applyAlignment="1">
      <alignment horizontal="center" vertical="center"/>
    </xf>
    <xf numFmtId="4" fontId="6" fillId="3" borderId="4" xfId="1" applyNumberFormat="1" applyFont="1" applyFill="1" applyBorder="1" applyAlignment="1">
      <alignment horizontal="center" vertical="center" wrapText="1"/>
    </xf>
    <xf numFmtId="4" fontId="6" fillId="3" borderId="5" xfId="1" applyNumberFormat="1" applyFont="1" applyFill="1" applyBorder="1" applyAlignment="1">
      <alignment horizontal="center" vertical="center" wrapText="1"/>
    </xf>
    <xf numFmtId="0" fontId="5" fillId="0" borderId="9" xfId="0" applyFont="1" applyBorder="1" applyAlignment="1">
      <alignment horizontal="left" vertical="center" wrapText="1"/>
    </xf>
    <xf numFmtId="0" fontId="6" fillId="0" borderId="2" xfId="1" applyFont="1" applyBorder="1" applyAlignment="1">
      <alignment horizontal="left" vertical="center" wrapText="1"/>
    </xf>
    <xf numFmtId="0" fontId="6" fillId="0" borderId="0" xfId="1" applyFont="1" applyAlignment="1">
      <alignment horizontal="left" vertical="center" wrapText="1"/>
    </xf>
    <xf numFmtId="0" fontId="5" fillId="2" borderId="2" xfId="0" applyFont="1" applyFill="1" applyBorder="1" applyAlignment="1">
      <alignment horizontal="left" vertical="center"/>
    </xf>
    <xf numFmtId="0" fontId="5" fillId="2" borderId="0" xfId="0" applyFont="1" applyFill="1" applyAlignment="1">
      <alignment horizontal="left" vertical="center"/>
    </xf>
    <xf numFmtId="0" fontId="12" fillId="2" borderId="0" xfId="0" applyFont="1" applyFill="1" applyAlignment="1">
      <alignment horizontal="left" vertical="center"/>
    </xf>
    <xf numFmtId="0" fontId="18" fillId="3" borderId="14" xfId="0" applyFont="1" applyFill="1" applyBorder="1" applyAlignment="1">
      <alignment horizontal="left" vertical="center"/>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3" fontId="6" fillId="3" borderId="4" xfId="3" applyNumberFormat="1" applyFont="1" applyFill="1" applyBorder="1" applyAlignment="1">
      <alignment horizontal="center" vertical="center" wrapText="1"/>
    </xf>
    <xf numFmtId="4" fontId="6" fillId="3" borderId="11" xfId="1" applyNumberFormat="1" applyFont="1" applyFill="1" applyBorder="1" applyAlignment="1">
      <alignment horizontal="center" vertical="center" wrapText="1"/>
    </xf>
    <xf numFmtId="4" fontId="6" fillId="3" borderId="12" xfId="1" applyNumberFormat="1" applyFont="1" applyFill="1" applyBorder="1" applyAlignment="1">
      <alignment horizontal="center" vertical="center" wrapText="1"/>
    </xf>
  </cellXfs>
  <cellStyles count="12">
    <cellStyle name="Dziesiętny 2" xfId="10" xr:uid="{00000000-0005-0000-0000-000000000000}"/>
    <cellStyle name="Normalny" xfId="0" builtinId="0"/>
    <cellStyle name="Normalny 10" xfId="9" xr:uid="{00000000-0005-0000-0000-000002000000}"/>
    <cellStyle name="Normalny 2 3" xfId="5" xr:uid="{00000000-0005-0000-0000-000003000000}"/>
    <cellStyle name="Normalny 3 2 2" xfId="4" xr:uid="{00000000-0005-0000-0000-000004000000}"/>
    <cellStyle name="Normalny 3 4" xfId="2" xr:uid="{00000000-0005-0000-0000-000005000000}"/>
    <cellStyle name="Normalny 4" xfId="6" xr:uid="{00000000-0005-0000-0000-000006000000}"/>
    <cellStyle name="Normalny 7" xfId="1" xr:uid="{00000000-0005-0000-0000-000007000000}"/>
    <cellStyle name="Normalny 8" xfId="3" xr:uid="{00000000-0005-0000-0000-000008000000}"/>
    <cellStyle name="Procentowy" xfId="11" builtinId="5"/>
    <cellStyle name="Procentowy 3" xfId="8" xr:uid="{00000000-0005-0000-0000-00000A000000}"/>
    <cellStyle name="Walutowy 2"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7B25DBE\ankieta%20ZDZ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7770086\130918%20ankieta%20Miasto%20Bia&#322;ystok%202014-2016-rozszerzon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8DD5A59\181008%20ankieta%20Miasto%20Bia&#322;ystok%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Listy"/>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DANE_PODSTAWOWE"/>
      <sheetName val="BUDYNKI_-_PODST_"/>
      <sheetName val="BUDYNKI_-_TECH_"/>
      <sheetName val="BUDYNKI_-_ZAB_"/>
      <sheetName val="DANE_PODSTAWOWE1"/>
      <sheetName val="BUDYNKI_-_PODST_1"/>
      <sheetName val="BUDYNKI_-_TECH_1"/>
      <sheetName val="BUDYNKI_-_Z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sheetName val="BUDYNKI - TECH."/>
      <sheetName val="ELEKTRONIKA"/>
      <sheetName val="ELEKTRONIKA - WYKAZ"/>
      <sheetName val="POJAZDY"/>
      <sheetName val="POJAZDY WOLNOBIEŻNE"/>
      <sheetName val="Arkusz1"/>
    </sheetNames>
    <sheetDataSet>
      <sheetData sheetId="0"/>
      <sheetData sheetId="1"/>
      <sheetData sheetId="2"/>
      <sheetData sheetId="3"/>
      <sheetData sheetId="4"/>
      <sheetData sheetId="5"/>
      <sheetData sheetId="6"/>
      <sheetData sheetId="7"/>
      <sheetData sheetId="8"/>
      <sheetData sheetId="9">
        <row r="3">
          <cell r="B3" t="str">
            <v>TAK</v>
          </cell>
        </row>
        <row r="4">
          <cell r="B4" t="str">
            <v>NIE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3"/>
  <sheetViews>
    <sheetView tabSelected="1" view="pageBreakPreview" zoomScale="80" zoomScaleNormal="80" zoomScaleSheetLayoutView="80" workbookViewId="0">
      <pane ySplit="6" topLeftCell="A7" activePane="bottomLeft" state="frozen"/>
      <selection pane="bottomLeft" sqref="A1:U1"/>
    </sheetView>
  </sheetViews>
  <sheetFormatPr defaultColWidth="9.140625" defaultRowHeight="13.5" x14ac:dyDescent="0.25"/>
  <cols>
    <col min="1" max="1" width="5.42578125" style="13" customWidth="1"/>
    <col min="2" max="2" width="48.5703125" style="13" customWidth="1"/>
    <col min="3" max="3" width="14.85546875" style="14" customWidth="1"/>
    <col min="4" max="4" width="14.5703125" style="15" customWidth="1"/>
    <col min="5" max="5" width="17.85546875" style="13" customWidth="1"/>
    <col min="6" max="6" width="15.7109375" style="13" customWidth="1"/>
    <col min="7" max="7" width="15.140625" style="16" customWidth="1"/>
    <col min="8" max="8" width="14.42578125" style="18" customWidth="1"/>
    <col min="9" max="9" width="13.7109375" style="19" customWidth="1"/>
    <col min="10" max="16" width="13.7109375" style="17" customWidth="1"/>
    <col min="17" max="21" width="13.7109375" style="3" customWidth="1"/>
    <col min="22" max="249" width="9.140625" style="3"/>
    <col min="250" max="250" width="6.85546875" style="3" customWidth="1"/>
    <col min="251" max="251" width="31.42578125" style="3" customWidth="1"/>
    <col min="252" max="252" width="13.85546875" style="3" customWidth="1"/>
    <col min="253" max="253" width="21.28515625" style="3" customWidth="1"/>
    <col min="254" max="254" width="16.85546875" style="3" customWidth="1"/>
    <col min="255" max="255" width="21.140625" style="3" customWidth="1"/>
    <col min="256" max="256" width="10" style="3" customWidth="1"/>
    <col min="257" max="257" width="11.42578125" style="3" customWidth="1"/>
    <col min="258" max="258" width="11" style="3" customWidth="1"/>
    <col min="259" max="259" width="11.85546875" style="3" customWidth="1"/>
    <col min="260" max="260" width="7.28515625" style="3" customWidth="1"/>
    <col min="261" max="261" width="12.42578125" style="3" customWidth="1"/>
    <col min="262" max="262" width="10.42578125" style="3" customWidth="1"/>
    <col min="263" max="263" width="14.7109375" style="3" customWidth="1"/>
    <col min="264" max="265" width="11.7109375" style="3" customWidth="1"/>
    <col min="266" max="270" width="12" style="3" customWidth="1"/>
    <col min="271" max="505" width="9.140625" style="3"/>
    <col min="506" max="506" width="6.85546875" style="3" customWidth="1"/>
    <col min="507" max="507" width="31.42578125" style="3" customWidth="1"/>
    <col min="508" max="508" width="13.85546875" style="3" customWidth="1"/>
    <col min="509" max="509" width="21.28515625" style="3" customWidth="1"/>
    <col min="510" max="510" width="16.85546875" style="3" customWidth="1"/>
    <col min="511" max="511" width="21.140625" style="3" customWidth="1"/>
    <col min="512" max="512" width="10" style="3" customWidth="1"/>
    <col min="513" max="513" width="11.42578125" style="3" customWidth="1"/>
    <col min="514" max="514" width="11" style="3" customWidth="1"/>
    <col min="515" max="515" width="11.85546875" style="3" customWidth="1"/>
    <col min="516" max="516" width="7.28515625" style="3" customWidth="1"/>
    <col min="517" max="517" width="12.42578125" style="3" customWidth="1"/>
    <col min="518" max="518" width="10.42578125" style="3" customWidth="1"/>
    <col min="519" max="519" width="14.7109375" style="3" customWidth="1"/>
    <col min="520" max="521" width="11.7109375" style="3" customWidth="1"/>
    <col min="522" max="526" width="12" style="3" customWidth="1"/>
    <col min="527" max="761" width="9.140625" style="3"/>
    <col min="762" max="762" width="6.85546875" style="3" customWidth="1"/>
    <col min="763" max="763" width="31.42578125" style="3" customWidth="1"/>
    <col min="764" max="764" width="13.85546875" style="3" customWidth="1"/>
    <col min="765" max="765" width="21.28515625" style="3" customWidth="1"/>
    <col min="766" max="766" width="16.85546875" style="3" customWidth="1"/>
    <col min="767" max="767" width="21.140625" style="3" customWidth="1"/>
    <col min="768" max="768" width="10" style="3" customWidth="1"/>
    <col min="769" max="769" width="11.42578125" style="3" customWidth="1"/>
    <col min="770" max="770" width="11" style="3" customWidth="1"/>
    <col min="771" max="771" width="11.85546875" style="3" customWidth="1"/>
    <col min="772" max="772" width="7.28515625" style="3" customWidth="1"/>
    <col min="773" max="773" width="12.42578125" style="3" customWidth="1"/>
    <col min="774" max="774" width="10.42578125" style="3" customWidth="1"/>
    <col min="775" max="775" width="14.7109375" style="3" customWidth="1"/>
    <col min="776" max="777" width="11.7109375" style="3" customWidth="1"/>
    <col min="778" max="782" width="12" style="3" customWidth="1"/>
    <col min="783" max="1017" width="9.140625" style="3"/>
    <col min="1018" max="1018" width="6.85546875" style="3" customWidth="1"/>
    <col min="1019" max="1019" width="31.42578125" style="3" customWidth="1"/>
    <col min="1020" max="1020" width="13.85546875" style="3" customWidth="1"/>
    <col min="1021" max="1021" width="21.28515625" style="3" customWidth="1"/>
    <col min="1022" max="1022" width="16.85546875" style="3" customWidth="1"/>
    <col min="1023" max="1023" width="21.140625" style="3" customWidth="1"/>
    <col min="1024" max="1024" width="10" style="3" customWidth="1"/>
    <col min="1025" max="1025" width="11.42578125" style="3" customWidth="1"/>
    <col min="1026" max="1026" width="11" style="3" customWidth="1"/>
    <col min="1027" max="1027" width="11.85546875" style="3" customWidth="1"/>
    <col min="1028" max="1028" width="7.28515625" style="3" customWidth="1"/>
    <col min="1029" max="1029" width="12.42578125" style="3" customWidth="1"/>
    <col min="1030" max="1030" width="10.42578125" style="3" customWidth="1"/>
    <col min="1031" max="1031" width="14.7109375" style="3" customWidth="1"/>
    <col min="1032" max="1033" width="11.7109375" style="3" customWidth="1"/>
    <col min="1034" max="1038" width="12" style="3" customWidth="1"/>
    <col min="1039" max="1273" width="9.140625" style="3"/>
    <col min="1274" max="1274" width="6.85546875" style="3" customWidth="1"/>
    <col min="1275" max="1275" width="31.42578125" style="3" customWidth="1"/>
    <col min="1276" max="1276" width="13.85546875" style="3" customWidth="1"/>
    <col min="1277" max="1277" width="21.28515625" style="3" customWidth="1"/>
    <col min="1278" max="1278" width="16.85546875" style="3" customWidth="1"/>
    <col min="1279" max="1279" width="21.140625" style="3" customWidth="1"/>
    <col min="1280" max="1280" width="10" style="3" customWidth="1"/>
    <col min="1281" max="1281" width="11.42578125" style="3" customWidth="1"/>
    <col min="1282" max="1282" width="11" style="3" customWidth="1"/>
    <col min="1283" max="1283" width="11.85546875" style="3" customWidth="1"/>
    <col min="1284" max="1284" width="7.28515625" style="3" customWidth="1"/>
    <col min="1285" max="1285" width="12.42578125" style="3" customWidth="1"/>
    <col min="1286" max="1286" width="10.42578125" style="3" customWidth="1"/>
    <col min="1287" max="1287" width="14.7109375" style="3" customWidth="1"/>
    <col min="1288" max="1289" width="11.7109375" style="3" customWidth="1"/>
    <col min="1290" max="1294" width="12" style="3" customWidth="1"/>
    <col min="1295" max="1529" width="9.140625" style="3"/>
    <col min="1530" max="1530" width="6.85546875" style="3" customWidth="1"/>
    <col min="1531" max="1531" width="31.42578125" style="3" customWidth="1"/>
    <col min="1532" max="1532" width="13.85546875" style="3" customWidth="1"/>
    <col min="1533" max="1533" width="21.28515625" style="3" customWidth="1"/>
    <col min="1534" max="1534" width="16.85546875" style="3" customWidth="1"/>
    <col min="1535" max="1535" width="21.140625" style="3" customWidth="1"/>
    <col min="1536" max="1536" width="10" style="3" customWidth="1"/>
    <col min="1537" max="1537" width="11.42578125" style="3" customWidth="1"/>
    <col min="1538" max="1538" width="11" style="3" customWidth="1"/>
    <col min="1539" max="1539" width="11.85546875" style="3" customWidth="1"/>
    <col min="1540" max="1540" width="7.28515625" style="3" customWidth="1"/>
    <col min="1541" max="1541" width="12.42578125" style="3" customWidth="1"/>
    <col min="1542" max="1542" width="10.42578125" style="3" customWidth="1"/>
    <col min="1543" max="1543" width="14.7109375" style="3" customWidth="1"/>
    <col min="1544" max="1545" width="11.7109375" style="3" customWidth="1"/>
    <col min="1546" max="1550" width="12" style="3" customWidth="1"/>
    <col min="1551" max="1785" width="9.140625" style="3"/>
    <col min="1786" max="1786" width="6.85546875" style="3" customWidth="1"/>
    <col min="1787" max="1787" width="31.42578125" style="3" customWidth="1"/>
    <col min="1788" max="1788" width="13.85546875" style="3" customWidth="1"/>
    <col min="1789" max="1789" width="21.28515625" style="3" customWidth="1"/>
    <col min="1790" max="1790" width="16.85546875" style="3" customWidth="1"/>
    <col min="1791" max="1791" width="21.140625" style="3" customWidth="1"/>
    <col min="1792" max="1792" width="10" style="3" customWidth="1"/>
    <col min="1793" max="1793" width="11.42578125" style="3" customWidth="1"/>
    <col min="1794" max="1794" width="11" style="3" customWidth="1"/>
    <col min="1795" max="1795" width="11.85546875" style="3" customWidth="1"/>
    <col min="1796" max="1796" width="7.28515625" style="3" customWidth="1"/>
    <col min="1797" max="1797" width="12.42578125" style="3" customWidth="1"/>
    <col min="1798" max="1798" width="10.42578125" style="3" customWidth="1"/>
    <col min="1799" max="1799" width="14.7109375" style="3" customWidth="1"/>
    <col min="1800" max="1801" width="11.7109375" style="3" customWidth="1"/>
    <col min="1802" max="1806" width="12" style="3" customWidth="1"/>
    <col min="1807" max="2041" width="9.140625" style="3"/>
    <col min="2042" max="2042" width="6.85546875" style="3" customWidth="1"/>
    <col min="2043" max="2043" width="31.42578125" style="3" customWidth="1"/>
    <col min="2044" max="2044" width="13.85546875" style="3" customWidth="1"/>
    <col min="2045" max="2045" width="21.28515625" style="3" customWidth="1"/>
    <col min="2046" max="2046" width="16.85546875" style="3" customWidth="1"/>
    <col min="2047" max="2047" width="21.140625" style="3" customWidth="1"/>
    <col min="2048" max="2048" width="10" style="3" customWidth="1"/>
    <col min="2049" max="2049" width="11.42578125" style="3" customWidth="1"/>
    <col min="2050" max="2050" width="11" style="3" customWidth="1"/>
    <col min="2051" max="2051" width="11.85546875" style="3" customWidth="1"/>
    <col min="2052" max="2052" width="7.28515625" style="3" customWidth="1"/>
    <col min="2053" max="2053" width="12.42578125" style="3" customWidth="1"/>
    <col min="2054" max="2054" width="10.42578125" style="3" customWidth="1"/>
    <col min="2055" max="2055" width="14.7109375" style="3" customWidth="1"/>
    <col min="2056" max="2057" width="11.7109375" style="3" customWidth="1"/>
    <col min="2058" max="2062" width="12" style="3" customWidth="1"/>
    <col min="2063" max="2297" width="9.140625" style="3"/>
    <col min="2298" max="2298" width="6.85546875" style="3" customWidth="1"/>
    <col min="2299" max="2299" width="31.42578125" style="3" customWidth="1"/>
    <col min="2300" max="2300" width="13.85546875" style="3" customWidth="1"/>
    <col min="2301" max="2301" width="21.28515625" style="3" customWidth="1"/>
    <col min="2302" max="2302" width="16.85546875" style="3" customWidth="1"/>
    <col min="2303" max="2303" width="21.140625" style="3" customWidth="1"/>
    <col min="2304" max="2304" width="10" style="3" customWidth="1"/>
    <col min="2305" max="2305" width="11.42578125" style="3" customWidth="1"/>
    <col min="2306" max="2306" width="11" style="3" customWidth="1"/>
    <col min="2307" max="2307" width="11.85546875" style="3" customWidth="1"/>
    <col min="2308" max="2308" width="7.28515625" style="3" customWidth="1"/>
    <col min="2309" max="2309" width="12.42578125" style="3" customWidth="1"/>
    <col min="2310" max="2310" width="10.42578125" style="3" customWidth="1"/>
    <col min="2311" max="2311" width="14.7109375" style="3" customWidth="1"/>
    <col min="2312" max="2313" width="11.7109375" style="3" customWidth="1"/>
    <col min="2314" max="2318" width="12" style="3" customWidth="1"/>
    <col min="2319" max="2553" width="9.140625" style="3"/>
    <col min="2554" max="2554" width="6.85546875" style="3" customWidth="1"/>
    <col min="2555" max="2555" width="31.42578125" style="3" customWidth="1"/>
    <col min="2556" max="2556" width="13.85546875" style="3" customWidth="1"/>
    <col min="2557" max="2557" width="21.28515625" style="3" customWidth="1"/>
    <col min="2558" max="2558" width="16.85546875" style="3" customWidth="1"/>
    <col min="2559" max="2559" width="21.140625" style="3" customWidth="1"/>
    <col min="2560" max="2560" width="10" style="3" customWidth="1"/>
    <col min="2561" max="2561" width="11.42578125" style="3" customWidth="1"/>
    <col min="2562" max="2562" width="11" style="3" customWidth="1"/>
    <col min="2563" max="2563" width="11.85546875" style="3" customWidth="1"/>
    <col min="2564" max="2564" width="7.28515625" style="3" customWidth="1"/>
    <col min="2565" max="2565" width="12.42578125" style="3" customWidth="1"/>
    <col min="2566" max="2566" width="10.42578125" style="3" customWidth="1"/>
    <col min="2567" max="2567" width="14.7109375" style="3" customWidth="1"/>
    <col min="2568" max="2569" width="11.7109375" style="3" customWidth="1"/>
    <col min="2570" max="2574" width="12" style="3" customWidth="1"/>
    <col min="2575" max="2809" width="9.140625" style="3"/>
    <col min="2810" max="2810" width="6.85546875" style="3" customWidth="1"/>
    <col min="2811" max="2811" width="31.42578125" style="3" customWidth="1"/>
    <col min="2812" max="2812" width="13.85546875" style="3" customWidth="1"/>
    <col min="2813" max="2813" width="21.28515625" style="3" customWidth="1"/>
    <col min="2814" max="2814" width="16.85546875" style="3" customWidth="1"/>
    <col min="2815" max="2815" width="21.140625" style="3" customWidth="1"/>
    <col min="2816" max="2816" width="10" style="3" customWidth="1"/>
    <col min="2817" max="2817" width="11.42578125" style="3" customWidth="1"/>
    <col min="2818" max="2818" width="11" style="3" customWidth="1"/>
    <col min="2819" max="2819" width="11.85546875" style="3" customWidth="1"/>
    <col min="2820" max="2820" width="7.28515625" style="3" customWidth="1"/>
    <col min="2821" max="2821" width="12.42578125" style="3" customWidth="1"/>
    <col min="2822" max="2822" width="10.42578125" style="3" customWidth="1"/>
    <col min="2823" max="2823" width="14.7109375" style="3" customWidth="1"/>
    <col min="2824" max="2825" width="11.7109375" style="3" customWidth="1"/>
    <col min="2826" max="2830" width="12" style="3" customWidth="1"/>
    <col min="2831" max="3065" width="9.140625" style="3"/>
    <col min="3066" max="3066" width="6.85546875" style="3" customWidth="1"/>
    <col min="3067" max="3067" width="31.42578125" style="3" customWidth="1"/>
    <col min="3068" max="3068" width="13.85546875" style="3" customWidth="1"/>
    <col min="3069" max="3069" width="21.28515625" style="3" customWidth="1"/>
    <col min="3070" max="3070" width="16.85546875" style="3" customWidth="1"/>
    <col min="3071" max="3071" width="21.140625" style="3" customWidth="1"/>
    <col min="3072" max="3072" width="10" style="3" customWidth="1"/>
    <col min="3073" max="3073" width="11.42578125" style="3" customWidth="1"/>
    <col min="3074" max="3074" width="11" style="3" customWidth="1"/>
    <col min="3075" max="3075" width="11.85546875" style="3" customWidth="1"/>
    <col min="3076" max="3076" width="7.28515625" style="3" customWidth="1"/>
    <col min="3077" max="3077" width="12.42578125" style="3" customWidth="1"/>
    <col min="3078" max="3078" width="10.42578125" style="3" customWidth="1"/>
    <col min="3079" max="3079" width="14.7109375" style="3" customWidth="1"/>
    <col min="3080" max="3081" width="11.7109375" style="3" customWidth="1"/>
    <col min="3082" max="3086" width="12" style="3" customWidth="1"/>
    <col min="3087" max="3321" width="9.140625" style="3"/>
    <col min="3322" max="3322" width="6.85546875" style="3" customWidth="1"/>
    <col min="3323" max="3323" width="31.42578125" style="3" customWidth="1"/>
    <col min="3324" max="3324" width="13.85546875" style="3" customWidth="1"/>
    <col min="3325" max="3325" width="21.28515625" style="3" customWidth="1"/>
    <col min="3326" max="3326" width="16.85546875" style="3" customWidth="1"/>
    <col min="3327" max="3327" width="21.140625" style="3" customWidth="1"/>
    <col min="3328" max="3328" width="10" style="3" customWidth="1"/>
    <col min="3329" max="3329" width="11.42578125" style="3" customWidth="1"/>
    <col min="3330" max="3330" width="11" style="3" customWidth="1"/>
    <col min="3331" max="3331" width="11.85546875" style="3" customWidth="1"/>
    <col min="3332" max="3332" width="7.28515625" style="3" customWidth="1"/>
    <col min="3333" max="3333" width="12.42578125" style="3" customWidth="1"/>
    <col min="3334" max="3334" width="10.42578125" style="3" customWidth="1"/>
    <col min="3335" max="3335" width="14.7109375" style="3" customWidth="1"/>
    <col min="3336" max="3337" width="11.7109375" style="3" customWidth="1"/>
    <col min="3338" max="3342" width="12" style="3" customWidth="1"/>
    <col min="3343" max="3577" width="9.140625" style="3"/>
    <col min="3578" max="3578" width="6.85546875" style="3" customWidth="1"/>
    <col min="3579" max="3579" width="31.42578125" style="3" customWidth="1"/>
    <col min="3580" max="3580" width="13.85546875" style="3" customWidth="1"/>
    <col min="3581" max="3581" width="21.28515625" style="3" customWidth="1"/>
    <col min="3582" max="3582" width="16.85546875" style="3" customWidth="1"/>
    <col min="3583" max="3583" width="21.140625" style="3" customWidth="1"/>
    <col min="3584" max="3584" width="10" style="3" customWidth="1"/>
    <col min="3585" max="3585" width="11.42578125" style="3" customWidth="1"/>
    <col min="3586" max="3586" width="11" style="3" customWidth="1"/>
    <col min="3587" max="3587" width="11.85546875" style="3" customWidth="1"/>
    <col min="3588" max="3588" width="7.28515625" style="3" customWidth="1"/>
    <col min="3589" max="3589" width="12.42578125" style="3" customWidth="1"/>
    <col min="3590" max="3590" width="10.42578125" style="3" customWidth="1"/>
    <col min="3591" max="3591" width="14.7109375" style="3" customWidth="1"/>
    <col min="3592" max="3593" width="11.7109375" style="3" customWidth="1"/>
    <col min="3594" max="3598" width="12" style="3" customWidth="1"/>
    <col min="3599" max="3833" width="9.140625" style="3"/>
    <col min="3834" max="3834" width="6.85546875" style="3" customWidth="1"/>
    <col min="3835" max="3835" width="31.42578125" style="3" customWidth="1"/>
    <col min="3836" max="3836" width="13.85546875" style="3" customWidth="1"/>
    <col min="3837" max="3837" width="21.28515625" style="3" customWidth="1"/>
    <col min="3838" max="3838" width="16.85546875" style="3" customWidth="1"/>
    <col min="3839" max="3839" width="21.140625" style="3" customWidth="1"/>
    <col min="3840" max="3840" width="10" style="3" customWidth="1"/>
    <col min="3841" max="3841" width="11.42578125" style="3" customWidth="1"/>
    <col min="3842" max="3842" width="11" style="3" customWidth="1"/>
    <col min="3843" max="3843" width="11.85546875" style="3" customWidth="1"/>
    <col min="3844" max="3844" width="7.28515625" style="3" customWidth="1"/>
    <col min="3845" max="3845" width="12.42578125" style="3" customWidth="1"/>
    <col min="3846" max="3846" width="10.42578125" style="3" customWidth="1"/>
    <col min="3847" max="3847" width="14.7109375" style="3" customWidth="1"/>
    <col min="3848" max="3849" width="11.7109375" style="3" customWidth="1"/>
    <col min="3850" max="3854" width="12" style="3" customWidth="1"/>
    <col min="3855" max="4089" width="9.140625" style="3"/>
    <col min="4090" max="4090" width="6.85546875" style="3" customWidth="1"/>
    <col min="4091" max="4091" width="31.42578125" style="3" customWidth="1"/>
    <col min="4092" max="4092" width="13.85546875" style="3" customWidth="1"/>
    <col min="4093" max="4093" width="21.28515625" style="3" customWidth="1"/>
    <col min="4094" max="4094" width="16.85546875" style="3" customWidth="1"/>
    <col min="4095" max="4095" width="21.140625" style="3" customWidth="1"/>
    <col min="4096" max="4096" width="10" style="3" customWidth="1"/>
    <col min="4097" max="4097" width="11.42578125" style="3" customWidth="1"/>
    <col min="4098" max="4098" width="11" style="3" customWidth="1"/>
    <col min="4099" max="4099" width="11.85546875" style="3" customWidth="1"/>
    <col min="4100" max="4100" width="7.28515625" style="3" customWidth="1"/>
    <col min="4101" max="4101" width="12.42578125" style="3" customWidth="1"/>
    <col min="4102" max="4102" width="10.42578125" style="3" customWidth="1"/>
    <col min="4103" max="4103" width="14.7109375" style="3" customWidth="1"/>
    <col min="4104" max="4105" width="11.7109375" style="3" customWidth="1"/>
    <col min="4106" max="4110" width="12" style="3" customWidth="1"/>
    <col min="4111" max="4345" width="9.140625" style="3"/>
    <col min="4346" max="4346" width="6.85546875" style="3" customWidth="1"/>
    <col min="4347" max="4347" width="31.42578125" style="3" customWidth="1"/>
    <col min="4348" max="4348" width="13.85546875" style="3" customWidth="1"/>
    <col min="4349" max="4349" width="21.28515625" style="3" customWidth="1"/>
    <col min="4350" max="4350" width="16.85546875" style="3" customWidth="1"/>
    <col min="4351" max="4351" width="21.140625" style="3" customWidth="1"/>
    <col min="4352" max="4352" width="10" style="3" customWidth="1"/>
    <col min="4353" max="4353" width="11.42578125" style="3" customWidth="1"/>
    <col min="4354" max="4354" width="11" style="3" customWidth="1"/>
    <col min="4355" max="4355" width="11.85546875" style="3" customWidth="1"/>
    <col min="4356" max="4356" width="7.28515625" style="3" customWidth="1"/>
    <col min="4357" max="4357" width="12.42578125" style="3" customWidth="1"/>
    <col min="4358" max="4358" width="10.42578125" style="3" customWidth="1"/>
    <col min="4359" max="4359" width="14.7109375" style="3" customWidth="1"/>
    <col min="4360" max="4361" width="11.7109375" style="3" customWidth="1"/>
    <col min="4362" max="4366" width="12" style="3" customWidth="1"/>
    <col min="4367" max="4601" width="9.140625" style="3"/>
    <col min="4602" max="4602" width="6.85546875" style="3" customWidth="1"/>
    <col min="4603" max="4603" width="31.42578125" style="3" customWidth="1"/>
    <col min="4604" max="4604" width="13.85546875" style="3" customWidth="1"/>
    <col min="4605" max="4605" width="21.28515625" style="3" customWidth="1"/>
    <col min="4606" max="4606" width="16.85546875" style="3" customWidth="1"/>
    <col min="4607" max="4607" width="21.140625" style="3" customWidth="1"/>
    <col min="4608" max="4608" width="10" style="3" customWidth="1"/>
    <col min="4609" max="4609" width="11.42578125" style="3" customWidth="1"/>
    <col min="4610" max="4610" width="11" style="3" customWidth="1"/>
    <col min="4611" max="4611" width="11.85546875" style="3" customWidth="1"/>
    <col min="4612" max="4612" width="7.28515625" style="3" customWidth="1"/>
    <col min="4613" max="4613" width="12.42578125" style="3" customWidth="1"/>
    <col min="4614" max="4614" width="10.42578125" style="3" customWidth="1"/>
    <col min="4615" max="4615" width="14.7109375" style="3" customWidth="1"/>
    <col min="4616" max="4617" width="11.7109375" style="3" customWidth="1"/>
    <col min="4618" max="4622" width="12" style="3" customWidth="1"/>
    <col min="4623" max="4857" width="9.140625" style="3"/>
    <col min="4858" max="4858" width="6.85546875" style="3" customWidth="1"/>
    <col min="4859" max="4859" width="31.42578125" style="3" customWidth="1"/>
    <col min="4860" max="4860" width="13.85546875" style="3" customWidth="1"/>
    <col min="4861" max="4861" width="21.28515625" style="3" customWidth="1"/>
    <col min="4862" max="4862" width="16.85546875" style="3" customWidth="1"/>
    <col min="4863" max="4863" width="21.140625" style="3" customWidth="1"/>
    <col min="4864" max="4864" width="10" style="3" customWidth="1"/>
    <col min="4865" max="4865" width="11.42578125" style="3" customWidth="1"/>
    <col min="4866" max="4866" width="11" style="3" customWidth="1"/>
    <col min="4867" max="4867" width="11.85546875" style="3" customWidth="1"/>
    <col min="4868" max="4868" width="7.28515625" style="3" customWidth="1"/>
    <col min="4869" max="4869" width="12.42578125" style="3" customWidth="1"/>
    <col min="4870" max="4870" width="10.42578125" style="3" customWidth="1"/>
    <col min="4871" max="4871" width="14.7109375" style="3" customWidth="1"/>
    <col min="4872" max="4873" width="11.7109375" style="3" customWidth="1"/>
    <col min="4874" max="4878" width="12" style="3" customWidth="1"/>
    <col min="4879" max="5113" width="9.140625" style="3"/>
    <col min="5114" max="5114" width="6.85546875" style="3" customWidth="1"/>
    <col min="5115" max="5115" width="31.42578125" style="3" customWidth="1"/>
    <col min="5116" max="5116" width="13.85546875" style="3" customWidth="1"/>
    <col min="5117" max="5117" width="21.28515625" style="3" customWidth="1"/>
    <col min="5118" max="5118" width="16.85546875" style="3" customWidth="1"/>
    <col min="5119" max="5119" width="21.140625" style="3" customWidth="1"/>
    <col min="5120" max="5120" width="10" style="3" customWidth="1"/>
    <col min="5121" max="5121" width="11.42578125" style="3" customWidth="1"/>
    <col min="5122" max="5122" width="11" style="3" customWidth="1"/>
    <col min="5123" max="5123" width="11.85546875" style="3" customWidth="1"/>
    <col min="5124" max="5124" width="7.28515625" style="3" customWidth="1"/>
    <col min="5125" max="5125" width="12.42578125" style="3" customWidth="1"/>
    <col min="5126" max="5126" width="10.42578125" style="3" customWidth="1"/>
    <col min="5127" max="5127" width="14.7109375" style="3" customWidth="1"/>
    <col min="5128" max="5129" width="11.7109375" style="3" customWidth="1"/>
    <col min="5130" max="5134" width="12" style="3" customWidth="1"/>
    <col min="5135" max="5369" width="9.140625" style="3"/>
    <col min="5370" max="5370" width="6.85546875" style="3" customWidth="1"/>
    <col min="5371" max="5371" width="31.42578125" style="3" customWidth="1"/>
    <col min="5372" max="5372" width="13.85546875" style="3" customWidth="1"/>
    <col min="5373" max="5373" width="21.28515625" style="3" customWidth="1"/>
    <col min="5374" max="5374" width="16.85546875" style="3" customWidth="1"/>
    <col min="5375" max="5375" width="21.140625" style="3" customWidth="1"/>
    <col min="5376" max="5376" width="10" style="3" customWidth="1"/>
    <col min="5377" max="5377" width="11.42578125" style="3" customWidth="1"/>
    <col min="5378" max="5378" width="11" style="3" customWidth="1"/>
    <col min="5379" max="5379" width="11.85546875" style="3" customWidth="1"/>
    <col min="5380" max="5380" width="7.28515625" style="3" customWidth="1"/>
    <col min="5381" max="5381" width="12.42578125" style="3" customWidth="1"/>
    <col min="5382" max="5382" width="10.42578125" style="3" customWidth="1"/>
    <col min="5383" max="5383" width="14.7109375" style="3" customWidth="1"/>
    <col min="5384" max="5385" width="11.7109375" style="3" customWidth="1"/>
    <col min="5386" max="5390" width="12" style="3" customWidth="1"/>
    <col min="5391" max="5625" width="9.140625" style="3"/>
    <col min="5626" max="5626" width="6.85546875" style="3" customWidth="1"/>
    <col min="5627" max="5627" width="31.42578125" style="3" customWidth="1"/>
    <col min="5628" max="5628" width="13.85546875" style="3" customWidth="1"/>
    <col min="5629" max="5629" width="21.28515625" style="3" customWidth="1"/>
    <col min="5630" max="5630" width="16.85546875" style="3" customWidth="1"/>
    <col min="5631" max="5631" width="21.140625" style="3" customWidth="1"/>
    <col min="5632" max="5632" width="10" style="3" customWidth="1"/>
    <col min="5633" max="5633" width="11.42578125" style="3" customWidth="1"/>
    <col min="5634" max="5634" width="11" style="3" customWidth="1"/>
    <col min="5635" max="5635" width="11.85546875" style="3" customWidth="1"/>
    <col min="5636" max="5636" width="7.28515625" style="3" customWidth="1"/>
    <col min="5637" max="5637" width="12.42578125" style="3" customWidth="1"/>
    <col min="5638" max="5638" width="10.42578125" style="3" customWidth="1"/>
    <col min="5639" max="5639" width="14.7109375" style="3" customWidth="1"/>
    <col min="5640" max="5641" width="11.7109375" style="3" customWidth="1"/>
    <col min="5642" max="5646" width="12" style="3" customWidth="1"/>
    <col min="5647" max="5881" width="9.140625" style="3"/>
    <col min="5882" max="5882" width="6.85546875" style="3" customWidth="1"/>
    <col min="5883" max="5883" width="31.42578125" style="3" customWidth="1"/>
    <col min="5884" max="5884" width="13.85546875" style="3" customWidth="1"/>
    <col min="5885" max="5885" width="21.28515625" style="3" customWidth="1"/>
    <col min="5886" max="5886" width="16.85546875" style="3" customWidth="1"/>
    <col min="5887" max="5887" width="21.140625" style="3" customWidth="1"/>
    <col min="5888" max="5888" width="10" style="3" customWidth="1"/>
    <col min="5889" max="5889" width="11.42578125" style="3" customWidth="1"/>
    <col min="5890" max="5890" width="11" style="3" customWidth="1"/>
    <col min="5891" max="5891" width="11.85546875" style="3" customWidth="1"/>
    <col min="5892" max="5892" width="7.28515625" style="3" customWidth="1"/>
    <col min="5893" max="5893" width="12.42578125" style="3" customWidth="1"/>
    <col min="5894" max="5894" width="10.42578125" style="3" customWidth="1"/>
    <col min="5895" max="5895" width="14.7109375" style="3" customWidth="1"/>
    <col min="5896" max="5897" width="11.7109375" style="3" customWidth="1"/>
    <col min="5898" max="5902" width="12" style="3" customWidth="1"/>
    <col min="5903" max="6137" width="9.140625" style="3"/>
    <col min="6138" max="6138" width="6.85546875" style="3" customWidth="1"/>
    <col min="6139" max="6139" width="31.42578125" style="3" customWidth="1"/>
    <col min="6140" max="6140" width="13.85546875" style="3" customWidth="1"/>
    <col min="6141" max="6141" width="21.28515625" style="3" customWidth="1"/>
    <col min="6142" max="6142" width="16.85546875" style="3" customWidth="1"/>
    <col min="6143" max="6143" width="21.140625" style="3" customWidth="1"/>
    <col min="6144" max="6144" width="10" style="3" customWidth="1"/>
    <col min="6145" max="6145" width="11.42578125" style="3" customWidth="1"/>
    <col min="6146" max="6146" width="11" style="3" customWidth="1"/>
    <col min="6147" max="6147" width="11.85546875" style="3" customWidth="1"/>
    <col min="6148" max="6148" width="7.28515625" style="3" customWidth="1"/>
    <col min="6149" max="6149" width="12.42578125" style="3" customWidth="1"/>
    <col min="6150" max="6150" width="10.42578125" style="3" customWidth="1"/>
    <col min="6151" max="6151" width="14.7109375" style="3" customWidth="1"/>
    <col min="6152" max="6153" width="11.7109375" style="3" customWidth="1"/>
    <col min="6154" max="6158" width="12" style="3" customWidth="1"/>
    <col min="6159" max="6393" width="9.140625" style="3"/>
    <col min="6394" max="6394" width="6.85546875" style="3" customWidth="1"/>
    <col min="6395" max="6395" width="31.42578125" style="3" customWidth="1"/>
    <col min="6396" max="6396" width="13.85546875" style="3" customWidth="1"/>
    <col min="6397" max="6397" width="21.28515625" style="3" customWidth="1"/>
    <col min="6398" max="6398" width="16.85546875" style="3" customWidth="1"/>
    <col min="6399" max="6399" width="21.140625" style="3" customWidth="1"/>
    <col min="6400" max="6400" width="10" style="3" customWidth="1"/>
    <col min="6401" max="6401" width="11.42578125" style="3" customWidth="1"/>
    <col min="6402" max="6402" width="11" style="3" customWidth="1"/>
    <col min="6403" max="6403" width="11.85546875" style="3" customWidth="1"/>
    <col min="6404" max="6404" width="7.28515625" style="3" customWidth="1"/>
    <col min="6405" max="6405" width="12.42578125" style="3" customWidth="1"/>
    <col min="6406" max="6406" width="10.42578125" style="3" customWidth="1"/>
    <col min="6407" max="6407" width="14.7109375" style="3" customWidth="1"/>
    <col min="6408" max="6409" width="11.7109375" style="3" customWidth="1"/>
    <col min="6410" max="6414" width="12" style="3" customWidth="1"/>
    <col min="6415" max="6649" width="9.140625" style="3"/>
    <col min="6650" max="6650" width="6.85546875" style="3" customWidth="1"/>
    <col min="6651" max="6651" width="31.42578125" style="3" customWidth="1"/>
    <col min="6652" max="6652" width="13.85546875" style="3" customWidth="1"/>
    <col min="6653" max="6653" width="21.28515625" style="3" customWidth="1"/>
    <col min="6654" max="6654" width="16.85546875" style="3" customWidth="1"/>
    <col min="6655" max="6655" width="21.140625" style="3" customWidth="1"/>
    <col min="6656" max="6656" width="10" style="3" customWidth="1"/>
    <col min="6657" max="6657" width="11.42578125" style="3" customWidth="1"/>
    <col min="6658" max="6658" width="11" style="3" customWidth="1"/>
    <col min="6659" max="6659" width="11.85546875" style="3" customWidth="1"/>
    <col min="6660" max="6660" width="7.28515625" style="3" customWidth="1"/>
    <col min="6661" max="6661" width="12.42578125" style="3" customWidth="1"/>
    <col min="6662" max="6662" width="10.42578125" style="3" customWidth="1"/>
    <col min="6663" max="6663" width="14.7109375" style="3" customWidth="1"/>
    <col min="6664" max="6665" width="11.7109375" style="3" customWidth="1"/>
    <col min="6666" max="6670" width="12" style="3" customWidth="1"/>
    <col min="6671" max="6905" width="9.140625" style="3"/>
    <col min="6906" max="6906" width="6.85546875" style="3" customWidth="1"/>
    <col min="6907" max="6907" width="31.42578125" style="3" customWidth="1"/>
    <col min="6908" max="6908" width="13.85546875" style="3" customWidth="1"/>
    <col min="6909" max="6909" width="21.28515625" style="3" customWidth="1"/>
    <col min="6910" max="6910" width="16.85546875" style="3" customWidth="1"/>
    <col min="6911" max="6911" width="21.140625" style="3" customWidth="1"/>
    <col min="6912" max="6912" width="10" style="3" customWidth="1"/>
    <col min="6913" max="6913" width="11.42578125" style="3" customWidth="1"/>
    <col min="6914" max="6914" width="11" style="3" customWidth="1"/>
    <col min="6915" max="6915" width="11.85546875" style="3" customWidth="1"/>
    <col min="6916" max="6916" width="7.28515625" style="3" customWidth="1"/>
    <col min="6917" max="6917" width="12.42578125" style="3" customWidth="1"/>
    <col min="6918" max="6918" width="10.42578125" style="3" customWidth="1"/>
    <col min="6919" max="6919" width="14.7109375" style="3" customWidth="1"/>
    <col min="6920" max="6921" width="11.7109375" style="3" customWidth="1"/>
    <col min="6922" max="6926" width="12" style="3" customWidth="1"/>
    <col min="6927" max="7161" width="9.140625" style="3"/>
    <col min="7162" max="7162" width="6.85546875" style="3" customWidth="1"/>
    <col min="7163" max="7163" width="31.42578125" style="3" customWidth="1"/>
    <col min="7164" max="7164" width="13.85546875" style="3" customWidth="1"/>
    <col min="7165" max="7165" width="21.28515625" style="3" customWidth="1"/>
    <col min="7166" max="7166" width="16.85546875" style="3" customWidth="1"/>
    <col min="7167" max="7167" width="21.140625" style="3" customWidth="1"/>
    <col min="7168" max="7168" width="10" style="3" customWidth="1"/>
    <col min="7169" max="7169" width="11.42578125" style="3" customWidth="1"/>
    <col min="7170" max="7170" width="11" style="3" customWidth="1"/>
    <col min="7171" max="7171" width="11.85546875" style="3" customWidth="1"/>
    <col min="7172" max="7172" width="7.28515625" style="3" customWidth="1"/>
    <col min="7173" max="7173" width="12.42578125" style="3" customWidth="1"/>
    <col min="7174" max="7174" width="10.42578125" style="3" customWidth="1"/>
    <col min="7175" max="7175" width="14.7109375" style="3" customWidth="1"/>
    <col min="7176" max="7177" width="11.7109375" style="3" customWidth="1"/>
    <col min="7178" max="7182" width="12" style="3" customWidth="1"/>
    <col min="7183" max="7417" width="9.140625" style="3"/>
    <col min="7418" max="7418" width="6.85546875" style="3" customWidth="1"/>
    <col min="7419" max="7419" width="31.42578125" style="3" customWidth="1"/>
    <col min="7420" max="7420" width="13.85546875" style="3" customWidth="1"/>
    <col min="7421" max="7421" width="21.28515625" style="3" customWidth="1"/>
    <col min="7422" max="7422" width="16.85546875" style="3" customWidth="1"/>
    <col min="7423" max="7423" width="21.140625" style="3" customWidth="1"/>
    <col min="7424" max="7424" width="10" style="3" customWidth="1"/>
    <col min="7425" max="7425" width="11.42578125" style="3" customWidth="1"/>
    <col min="7426" max="7426" width="11" style="3" customWidth="1"/>
    <col min="7427" max="7427" width="11.85546875" style="3" customWidth="1"/>
    <col min="7428" max="7428" width="7.28515625" style="3" customWidth="1"/>
    <col min="7429" max="7429" width="12.42578125" style="3" customWidth="1"/>
    <col min="7430" max="7430" width="10.42578125" style="3" customWidth="1"/>
    <col min="7431" max="7431" width="14.7109375" style="3" customWidth="1"/>
    <col min="7432" max="7433" width="11.7109375" style="3" customWidth="1"/>
    <col min="7434" max="7438" width="12" style="3" customWidth="1"/>
    <col min="7439" max="7673" width="9.140625" style="3"/>
    <col min="7674" max="7674" width="6.85546875" style="3" customWidth="1"/>
    <col min="7675" max="7675" width="31.42578125" style="3" customWidth="1"/>
    <col min="7676" max="7676" width="13.85546875" style="3" customWidth="1"/>
    <col min="7677" max="7677" width="21.28515625" style="3" customWidth="1"/>
    <col min="7678" max="7678" width="16.85546875" style="3" customWidth="1"/>
    <col min="7679" max="7679" width="21.140625" style="3" customWidth="1"/>
    <col min="7680" max="7680" width="10" style="3" customWidth="1"/>
    <col min="7681" max="7681" width="11.42578125" style="3" customWidth="1"/>
    <col min="7682" max="7682" width="11" style="3" customWidth="1"/>
    <col min="7683" max="7683" width="11.85546875" style="3" customWidth="1"/>
    <col min="7684" max="7684" width="7.28515625" style="3" customWidth="1"/>
    <col min="7685" max="7685" width="12.42578125" style="3" customWidth="1"/>
    <col min="7686" max="7686" width="10.42578125" style="3" customWidth="1"/>
    <col min="7687" max="7687" width="14.7109375" style="3" customWidth="1"/>
    <col min="7688" max="7689" width="11.7109375" style="3" customWidth="1"/>
    <col min="7690" max="7694" width="12" style="3" customWidth="1"/>
    <col min="7695" max="7929" width="9.140625" style="3"/>
    <col min="7930" max="7930" width="6.85546875" style="3" customWidth="1"/>
    <col min="7931" max="7931" width="31.42578125" style="3" customWidth="1"/>
    <col min="7932" max="7932" width="13.85546875" style="3" customWidth="1"/>
    <col min="7933" max="7933" width="21.28515625" style="3" customWidth="1"/>
    <col min="7934" max="7934" width="16.85546875" style="3" customWidth="1"/>
    <col min="7935" max="7935" width="21.140625" style="3" customWidth="1"/>
    <col min="7936" max="7936" width="10" style="3" customWidth="1"/>
    <col min="7937" max="7937" width="11.42578125" style="3" customWidth="1"/>
    <col min="7938" max="7938" width="11" style="3" customWidth="1"/>
    <col min="7939" max="7939" width="11.85546875" style="3" customWidth="1"/>
    <col min="7940" max="7940" width="7.28515625" style="3" customWidth="1"/>
    <col min="7941" max="7941" width="12.42578125" style="3" customWidth="1"/>
    <col min="7942" max="7942" width="10.42578125" style="3" customWidth="1"/>
    <col min="7943" max="7943" width="14.7109375" style="3" customWidth="1"/>
    <col min="7944" max="7945" width="11.7109375" style="3" customWidth="1"/>
    <col min="7946" max="7950" width="12" style="3" customWidth="1"/>
    <col min="7951" max="8185" width="9.140625" style="3"/>
    <col min="8186" max="8186" width="6.85546875" style="3" customWidth="1"/>
    <col min="8187" max="8187" width="31.42578125" style="3" customWidth="1"/>
    <col min="8188" max="8188" width="13.85546875" style="3" customWidth="1"/>
    <col min="8189" max="8189" width="21.28515625" style="3" customWidth="1"/>
    <col min="8190" max="8190" width="16.85546875" style="3" customWidth="1"/>
    <col min="8191" max="8191" width="21.140625" style="3" customWidth="1"/>
    <col min="8192" max="8192" width="10" style="3" customWidth="1"/>
    <col min="8193" max="8193" width="11.42578125" style="3" customWidth="1"/>
    <col min="8194" max="8194" width="11" style="3" customWidth="1"/>
    <col min="8195" max="8195" width="11.85546875" style="3" customWidth="1"/>
    <col min="8196" max="8196" width="7.28515625" style="3" customWidth="1"/>
    <col min="8197" max="8197" width="12.42578125" style="3" customWidth="1"/>
    <col min="8198" max="8198" width="10.42578125" style="3" customWidth="1"/>
    <col min="8199" max="8199" width="14.7109375" style="3" customWidth="1"/>
    <col min="8200" max="8201" width="11.7109375" style="3" customWidth="1"/>
    <col min="8202" max="8206" width="12" style="3" customWidth="1"/>
    <col min="8207" max="8441" width="9.140625" style="3"/>
    <col min="8442" max="8442" width="6.85546875" style="3" customWidth="1"/>
    <col min="8443" max="8443" width="31.42578125" style="3" customWidth="1"/>
    <col min="8444" max="8444" width="13.85546875" style="3" customWidth="1"/>
    <col min="8445" max="8445" width="21.28515625" style="3" customWidth="1"/>
    <col min="8446" max="8446" width="16.85546875" style="3" customWidth="1"/>
    <col min="8447" max="8447" width="21.140625" style="3" customWidth="1"/>
    <col min="8448" max="8448" width="10" style="3" customWidth="1"/>
    <col min="8449" max="8449" width="11.42578125" style="3" customWidth="1"/>
    <col min="8450" max="8450" width="11" style="3" customWidth="1"/>
    <col min="8451" max="8451" width="11.85546875" style="3" customWidth="1"/>
    <col min="8452" max="8452" width="7.28515625" style="3" customWidth="1"/>
    <col min="8453" max="8453" width="12.42578125" style="3" customWidth="1"/>
    <col min="8454" max="8454" width="10.42578125" style="3" customWidth="1"/>
    <col min="8455" max="8455" width="14.7109375" style="3" customWidth="1"/>
    <col min="8456" max="8457" width="11.7109375" style="3" customWidth="1"/>
    <col min="8458" max="8462" width="12" style="3" customWidth="1"/>
    <col min="8463" max="8697" width="9.140625" style="3"/>
    <col min="8698" max="8698" width="6.85546875" style="3" customWidth="1"/>
    <col min="8699" max="8699" width="31.42578125" style="3" customWidth="1"/>
    <col min="8700" max="8700" width="13.85546875" style="3" customWidth="1"/>
    <col min="8701" max="8701" width="21.28515625" style="3" customWidth="1"/>
    <col min="8702" max="8702" width="16.85546875" style="3" customWidth="1"/>
    <col min="8703" max="8703" width="21.140625" style="3" customWidth="1"/>
    <col min="8704" max="8704" width="10" style="3" customWidth="1"/>
    <col min="8705" max="8705" width="11.42578125" style="3" customWidth="1"/>
    <col min="8706" max="8706" width="11" style="3" customWidth="1"/>
    <col min="8707" max="8707" width="11.85546875" style="3" customWidth="1"/>
    <col min="8708" max="8708" width="7.28515625" style="3" customWidth="1"/>
    <col min="8709" max="8709" width="12.42578125" style="3" customWidth="1"/>
    <col min="8710" max="8710" width="10.42578125" style="3" customWidth="1"/>
    <col min="8711" max="8711" width="14.7109375" style="3" customWidth="1"/>
    <col min="8712" max="8713" width="11.7109375" style="3" customWidth="1"/>
    <col min="8714" max="8718" width="12" style="3" customWidth="1"/>
    <col min="8719" max="8953" width="9.140625" style="3"/>
    <col min="8954" max="8954" width="6.85546875" style="3" customWidth="1"/>
    <col min="8955" max="8955" width="31.42578125" style="3" customWidth="1"/>
    <col min="8956" max="8956" width="13.85546875" style="3" customWidth="1"/>
    <col min="8957" max="8957" width="21.28515625" style="3" customWidth="1"/>
    <col min="8958" max="8958" width="16.85546875" style="3" customWidth="1"/>
    <col min="8959" max="8959" width="21.140625" style="3" customWidth="1"/>
    <col min="8960" max="8960" width="10" style="3" customWidth="1"/>
    <col min="8961" max="8961" width="11.42578125" style="3" customWidth="1"/>
    <col min="8962" max="8962" width="11" style="3" customWidth="1"/>
    <col min="8963" max="8963" width="11.85546875" style="3" customWidth="1"/>
    <col min="8964" max="8964" width="7.28515625" style="3" customWidth="1"/>
    <col min="8965" max="8965" width="12.42578125" style="3" customWidth="1"/>
    <col min="8966" max="8966" width="10.42578125" style="3" customWidth="1"/>
    <col min="8967" max="8967" width="14.7109375" style="3" customWidth="1"/>
    <col min="8968" max="8969" width="11.7109375" style="3" customWidth="1"/>
    <col min="8970" max="8974" width="12" style="3" customWidth="1"/>
    <col min="8975" max="9209" width="9.140625" style="3"/>
    <col min="9210" max="9210" width="6.85546875" style="3" customWidth="1"/>
    <col min="9211" max="9211" width="31.42578125" style="3" customWidth="1"/>
    <col min="9212" max="9212" width="13.85546875" style="3" customWidth="1"/>
    <col min="9213" max="9213" width="21.28515625" style="3" customWidth="1"/>
    <col min="9214" max="9214" width="16.85546875" style="3" customWidth="1"/>
    <col min="9215" max="9215" width="21.140625" style="3" customWidth="1"/>
    <col min="9216" max="9216" width="10" style="3" customWidth="1"/>
    <col min="9217" max="9217" width="11.42578125" style="3" customWidth="1"/>
    <col min="9218" max="9218" width="11" style="3" customWidth="1"/>
    <col min="9219" max="9219" width="11.85546875" style="3" customWidth="1"/>
    <col min="9220" max="9220" width="7.28515625" style="3" customWidth="1"/>
    <col min="9221" max="9221" width="12.42578125" style="3" customWidth="1"/>
    <col min="9222" max="9222" width="10.42578125" style="3" customWidth="1"/>
    <col min="9223" max="9223" width="14.7109375" style="3" customWidth="1"/>
    <col min="9224" max="9225" width="11.7109375" style="3" customWidth="1"/>
    <col min="9226" max="9230" width="12" style="3" customWidth="1"/>
    <col min="9231" max="9465" width="9.140625" style="3"/>
    <col min="9466" max="9466" width="6.85546875" style="3" customWidth="1"/>
    <col min="9467" max="9467" width="31.42578125" style="3" customWidth="1"/>
    <col min="9468" max="9468" width="13.85546875" style="3" customWidth="1"/>
    <col min="9469" max="9469" width="21.28515625" style="3" customWidth="1"/>
    <col min="9470" max="9470" width="16.85546875" style="3" customWidth="1"/>
    <col min="9471" max="9471" width="21.140625" style="3" customWidth="1"/>
    <col min="9472" max="9472" width="10" style="3" customWidth="1"/>
    <col min="9473" max="9473" width="11.42578125" style="3" customWidth="1"/>
    <col min="9474" max="9474" width="11" style="3" customWidth="1"/>
    <col min="9475" max="9475" width="11.85546875" style="3" customWidth="1"/>
    <col min="9476" max="9476" width="7.28515625" style="3" customWidth="1"/>
    <col min="9477" max="9477" width="12.42578125" style="3" customWidth="1"/>
    <col min="9478" max="9478" width="10.42578125" style="3" customWidth="1"/>
    <col min="9479" max="9479" width="14.7109375" style="3" customWidth="1"/>
    <col min="9480" max="9481" width="11.7109375" style="3" customWidth="1"/>
    <col min="9482" max="9486" width="12" style="3" customWidth="1"/>
    <col min="9487" max="9721" width="9.140625" style="3"/>
    <col min="9722" max="9722" width="6.85546875" style="3" customWidth="1"/>
    <col min="9723" max="9723" width="31.42578125" style="3" customWidth="1"/>
    <col min="9724" max="9724" width="13.85546875" style="3" customWidth="1"/>
    <col min="9725" max="9725" width="21.28515625" style="3" customWidth="1"/>
    <col min="9726" max="9726" width="16.85546875" style="3" customWidth="1"/>
    <col min="9727" max="9727" width="21.140625" style="3" customWidth="1"/>
    <col min="9728" max="9728" width="10" style="3" customWidth="1"/>
    <col min="9729" max="9729" width="11.42578125" style="3" customWidth="1"/>
    <col min="9730" max="9730" width="11" style="3" customWidth="1"/>
    <col min="9731" max="9731" width="11.85546875" style="3" customWidth="1"/>
    <col min="9732" max="9732" width="7.28515625" style="3" customWidth="1"/>
    <col min="9733" max="9733" width="12.42578125" style="3" customWidth="1"/>
    <col min="9734" max="9734" width="10.42578125" style="3" customWidth="1"/>
    <col min="9735" max="9735" width="14.7109375" style="3" customWidth="1"/>
    <col min="9736" max="9737" width="11.7109375" style="3" customWidth="1"/>
    <col min="9738" max="9742" width="12" style="3" customWidth="1"/>
    <col min="9743" max="9977" width="9.140625" style="3"/>
    <col min="9978" max="9978" width="6.85546875" style="3" customWidth="1"/>
    <col min="9979" max="9979" width="31.42578125" style="3" customWidth="1"/>
    <col min="9980" max="9980" width="13.85546875" style="3" customWidth="1"/>
    <col min="9981" max="9981" width="21.28515625" style="3" customWidth="1"/>
    <col min="9982" max="9982" width="16.85546875" style="3" customWidth="1"/>
    <col min="9983" max="9983" width="21.140625" style="3" customWidth="1"/>
    <col min="9984" max="9984" width="10" style="3" customWidth="1"/>
    <col min="9985" max="9985" width="11.42578125" style="3" customWidth="1"/>
    <col min="9986" max="9986" width="11" style="3" customWidth="1"/>
    <col min="9987" max="9987" width="11.85546875" style="3" customWidth="1"/>
    <col min="9988" max="9988" width="7.28515625" style="3" customWidth="1"/>
    <col min="9989" max="9989" width="12.42578125" style="3" customWidth="1"/>
    <col min="9990" max="9990" width="10.42578125" style="3" customWidth="1"/>
    <col min="9991" max="9991" width="14.7109375" style="3" customWidth="1"/>
    <col min="9992" max="9993" width="11.7109375" style="3" customWidth="1"/>
    <col min="9994" max="9998" width="12" style="3" customWidth="1"/>
    <col min="9999" max="10233" width="9.140625" style="3"/>
    <col min="10234" max="10234" width="6.85546875" style="3" customWidth="1"/>
    <col min="10235" max="10235" width="31.42578125" style="3" customWidth="1"/>
    <col min="10236" max="10236" width="13.85546875" style="3" customWidth="1"/>
    <col min="10237" max="10237" width="21.28515625" style="3" customWidth="1"/>
    <col min="10238" max="10238" width="16.85546875" style="3" customWidth="1"/>
    <col min="10239" max="10239" width="21.140625" style="3" customWidth="1"/>
    <col min="10240" max="10240" width="10" style="3" customWidth="1"/>
    <col min="10241" max="10241" width="11.42578125" style="3" customWidth="1"/>
    <col min="10242" max="10242" width="11" style="3" customWidth="1"/>
    <col min="10243" max="10243" width="11.85546875" style="3" customWidth="1"/>
    <col min="10244" max="10244" width="7.28515625" style="3" customWidth="1"/>
    <col min="10245" max="10245" width="12.42578125" style="3" customWidth="1"/>
    <col min="10246" max="10246" width="10.42578125" style="3" customWidth="1"/>
    <col min="10247" max="10247" width="14.7109375" style="3" customWidth="1"/>
    <col min="10248" max="10249" width="11.7109375" style="3" customWidth="1"/>
    <col min="10250" max="10254" width="12" style="3" customWidth="1"/>
    <col min="10255" max="10489" width="9.140625" style="3"/>
    <col min="10490" max="10490" width="6.85546875" style="3" customWidth="1"/>
    <col min="10491" max="10491" width="31.42578125" style="3" customWidth="1"/>
    <col min="10492" max="10492" width="13.85546875" style="3" customWidth="1"/>
    <col min="10493" max="10493" width="21.28515625" style="3" customWidth="1"/>
    <col min="10494" max="10494" width="16.85546875" style="3" customWidth="1"/>
    <col min="10495" max="10495" width="21.140625" style="3" customWidth="1"/>
    <col min="10496" max="10496" width="10" style="3" customWidth="1"/>
    <col min="10497" max="10497" width="11.42578125" style="3" customWidth="1"/>
    <col min="10498" max="10498" width="11" style="3" customWidth="1"/>
    <col min="10499" max="10499" width="11.85546875" style="3" customWidth="1"/>
    <col min="10500" max="10500" width="7.28515625" style="3" customWidth="1"/>
    <col min="10501" max="10501" width="12.42578125" style="3" customWidth="1"/>
    <col min="10502" max="10502" width="10.42578125" style="3" customWidth="1"/>
    <col min="10503" max="10503" width="14.7109375" style="3" customWidth="1"/>
    <col min="10504" max="10505" width="11.7109375" style="3" customWidth="1"/>
    <col min="10506" max="10510" width="12" style="3" customWidth="1"/>
    <col min="10511" max="10745" width="9.140625" style="3"/>
    <col min="10746" max="10746" width="6.85546875" style="3" customWidth="1"/>
    <col min="10747" max="10747" width="31.42578125" style="3" customWidth="1"/>
    <col min="10748" max="10748" width="13.85546875" style="3" customWidth="1"/>
    <col min="10749" max="10749" width="21.28515625" style="3" customWidth="1"/>
    <col min="10750" max="10750" width="16.85546875" style="3" customWidth="1"/>
    <col min="10751" max="10751" width="21.140625" style="3" customWidth="1"/>
    <col min="10752" max="10752" width="10" style="3" customWidth="1"/>
    <col min="10753" max="10753" width="11.42578125" style="3" customWidth="1"/>
    <col min="10754" max="10754" width="11" style="3" customWidth="1"/>
    <col min="10755" max="10755" width="11.85546875" style="3" customWidth="1"/>
    <col min="10756" max="10756" width="7.28515625" style="3" customWidth="1"/>
    <col min="10757" max="10757" width="12.42578125" style="3" customWidth="1"/>
    <col min="10758" max="10758" width="10.42578125" style="3" customWidth="1"/>
    <col min="10759" max="10759" width="14.7109375" style="3" customWidth="1"/>
    <col min="10760" max="10761" width="11.7109375" style="3" customWidth="1"/>
    <col min="10762" max="10766" width="12" style="3" customWidth="1"/>
    <col min="10767" max="11001" width="9.140625" style="3"/>
    <col min="11002" max="11002" width="6.85546875" style="3" customWidth="1"/>
    <col min="11003" max="11003" width="31.42578125" style="3" customWidth="1"/>
    <col min="11004" max="11004" width="13.85546875" style="3" customWidth="1"/>
    <col min="11005" max="11005" width="21.28515625" style="3" customWidth="1"/>
    <col min="11006" max="11006" width="16.85546875" style="3" customWidth="1"/>
    <col min="11007" max="11007" width="21.140625" style="3" customWidth="1"/>
    <col min="11008" max="11008" width="10" style="3" customWidth="1"/>
    <col min="11009" max="11009" width="11.42578125" style="3" customWidth="1"/>
    <col min="11010" max="11010" width="11" style="3" customWidth="1"/>
    <col min="11011" max="11011" width="11.85546875" style="3" customWidth="1"/>
    <col min="11012" max="11012" width="7.28515625" style="3" customWidth="1"/>
    <col min="11013" max="11013" width="12.42578125" style="3" customWidth="1"/>
    <col min="11014" max="11014" width="10.42578125" style="3" customWidth="1"/>
    <col min="11015" max="11015" width="14.7109375" style="3" customWidth="1"/>
    <col min="11016" max="11017" width="11.7109375" style="3" customWidth="1"/>
    <col min="11018" max="11022" width="12" style="3" customWidth="1"/>
    <col min="11023" max="11257" width="9.140625" style="3"/>
    <col min="11258" max="11258" width="6.85546875" style="3" customWidth="1"/>
    <col min="11259" max="11259" width="31.42578125" style="3" customWidth="1"/>
    <col min="11260" max="11260" width="13.85546875" style="3" customWidth="1"/>
    <col min="11261" max="11261" width="21.28515625" style="3" customWidth="1"/>
    <col min="11262" max="11262" width="16.85546875" style="3" customWidth="1"/>
    <col min="11263" max="11263" width="21.140625" style="3" customWidth="1"/>
    <col min="11264" max="11264" width="10" style="3" customWidth="1"/>
    <col min="11265" max="11265" width="11.42578125" style="3" customWidth="1"/>
    <col min="11266" max="11266" width="11" style="3" customWidth="1"/>
    <col min="11267" max="11267" width="11.85546875" style="3" customWidth="1"/>
    <col min="11268" max="11268" width="7.28515625" style="3" customWidth="1"/>
    <col min="11269" max="11269" width="12.42578125" style="3" customWidth="1"/>
    <col min="11270" max="11270" width="10.42578125" style="3" customWidth="1"/>
    <col min="11271" max="11271" width="14.7109375" style="3" customWidth="1"/>
    <col min="11272" max="11273" width="11.7109375" style="3" customWidth="1"/>
    <col min="11274" max="11278" width="12" style="3" customWidth="1"/>
    <col min="11279" max="11513" width="9.140625" style="3"/>
    <col min="11514" max="11514" width="6.85546875" style="3" customWidth="1"/>
    <col min="11515" max="11515" width="31.42578125" style="3" customWidth="1"/>
    <col min="11516" max="11516" width="13.85546875" style="3" customWidth="1"/>
    <col min="11517" max="11517" width="21.28515625" style="3" customWidth="1"/>
    <col min="11518" max="11518" width="16.85546875" style="3" customWidth="1"/>
    <col min="11519" max="11519" width="21.140625" style="3" customWidth="1"/>
    <col min="11520" max="11520" width="10" style="3" customWidth="1"/>
    <col min="11521" max="11521" width="11.42578125" style="3" customWidth="1"/>
    <col min="11522" max="11522" width="11" style="3" customWidth="1"/>
    <col min="11523" max="11523" width="11.85546875" style="3" customWidth="1"/>
    <col min="11524" max="11524" width="7.28515625" style="3" customWidth="1"/>
    <col min="11525" max="11525" width="12.42578125" style="3" customWidth="1"/>
    <col min="11526" max="11526" width="10.42578125" style="3" customWidth="1"/>
    <col min="11527" max="11527" width="14.7109375" style="3" customWidth="1"/>
    <col min="11528" max="11529" width="11.7109375" style="3" customWidth="1"/>
    <col min="11530" max="11534" width="12" style="3" customWidth="1"/>
    <col min="11535" max="11769" width="9.140625" style="3"/>
    <col min="11770" max="11770" width="6.85546875" style="3" customWidth="1"/>
    <col min="11771" max="11771" width="31.42578125" style="3" customWidth="1"/>
    <col min="11772" max="11772" width="13.85546875" style="3" customWidth="1"/>
    <col min="11773" max="11773" width="21.28515625" style="3" customWidth="1"/>
    <col min="11774" max="11774" width="16.85546875" style="3" customWidth="1"/>
    <col min="11775" max="11775" width="21.140625" style="3" customWidth="1"/>
    <col min="11776" max="11776" width="10" style="3" customWidth="1"/>
    <col min="11777" max="11777" width="11.42578125" style="3" customWidth="1"/>
    <col min="11778" max="11778" width="11" style="3" customWidth="1"/>
    <col min="11779" max="11779" width="11.85546875" style="3" customWidth="1"/>
    <col min="11780" max="11780" width="7.28515625" style="3" customWidth="1"/>
    <col min="11781" max="11781" width="12.42578125" style="3" customWidth="1"/>
    <col min="11782" max="11782" width="10.42578125" style="3" customWidth="1"/>
    <col min="11783" max="11783" width="14.7109375" style="3" customWidth="1"/>
    <col min="11784" max="11785" width="11.7109375" style="3" customWidth="1"/>
    <col min="11786" max="11790" width="12" style="3" customWidth="1"/>
    <col min="11791" max="12025" width="9.140625" style="3"/>
    <col min="12026" max="12026" width="6.85546875" style="3" customWidth="1"/>
    <col min="12027" max="12027" width="31.42578125" style="3" customWidth="1"/>
    <col min="12028" max="12028" width="13.85546875" style="3" customWidth="1"/>
    <col min="12029" max="12029" width="21.28515625" style="3" customWidth="1"/>
    <col min="12030" max="12030" width="16.85546875" style="3" customWidth="1"/>
    <col min="12031" max="12031" width="21.140625" style="3" customWidth="1"/>
    <col min="12032" max="12032" width="10" style="3" customWidth="1"/>
    <col min="12033" max="12033" width="11.42578125" style="3" customWidth="1"/>
    <col min="12034" max="12034" width="11" style="3" customWidth="1"/>
    <col min="12035" max="12035" width="11.85546875" style="3" customWidth="1"/>
    <col min="12036" max="12036" width="7.28515625" style="3" customWidth="1"/>
    <col min="12037" max="12037" width="12.42578125" style="3" customWidth="1"/>
    <col min="12038" max="12038" width="10.42578125" style="3" customWidth="1"/>
    <col min="12039" max="12039" width="14.7109375" style="3" customWidth="1"/>
    <col min="12040" max="12041" width="11.7109375" style="3" customWidth="1"/>
    <col min="12042" max="12046" width="12" style="3" customWidth="1"/>
    <col min="12047" max="12281" width="9.140625" style="3"/>
    <col min="12282" max="12282" width="6.85546875" style="3" customWidth="1"/>
    <col min="12283" max="12283" width="31.42578125" style="3" customWidth="1"/>
    <col min="12284" max="12284" width="13.85546875" style="3" customWidth="1"/>
    <col min="12285" max="12285" width="21.28515625" style="3" customWidth="1"/>
    <col min="12286" max="12286" width="16.85546875" style="3" customWidth="1"/>
    <col min="12287" max="12287" width="21.140625" style="3" customWidth="1"/>
    <col min="12288" max="12288" width="10" style="3" customWidth="1"/>
    <col min="12289" max="12289" width="11.42578125" style="3" customWidth="1"/>
    <col min="12290" max="12290" width="11" style="3" customWidth="1"/>
    <col min="12291" max="12291" width="11.85546875" style="3" customWidth="1"/>
    <col min="12292" max="12292" width="7.28515625" style="3" customWidth="1"/>
    <col min="12293" max="12293" width="12.42578125" style="3" customWidth="1"/>
    <col min="12294" max="12294" width="10.42578125" style="3" customWidth="1"/>
    <col min="12295" max="12295" width="14.7109375" style="3" customWidth="1"/>
    <col min="12296" max="12297" width="11.7109375" style="3" customWidth="1"/>
    <col min="12298" max="12302" width="12" style="3" customWidth="1"/>
    <col min="12303" max="12537" width="9.140625" style="3"/>
    <col min="12538" max="12538" width="6.85546875" style="3" customWidth="1"/>
    <col min="12539" max="12539" width="31.42578125" style="3" customWidth="1"/>
    <col min="12540" max="12540" width="13.85546875" style="3" customWidth="1"/>
    <col min="12541" max="12541" width="21.28515625" style="3" customWidth="1"/>
    <col min="12542" max="12542" width="16.85546875" style="3" customWidth="1"/>
    <col min="12543" max="12543" width="21.140625" style="3" customWidth="1"/>
    <col min="12544" max="12544" width="10" style="3" customWidth="1"/>
    <col min="12545" max="12545" width="11.42578125" style="3" customWidth="1"/>
    <col min="12546" max="12546" width="11" style="3" customWidth="1"/>
    <col min="12547" max="12547" width="11.85546875" style="3" customWidth="1"/>
    <col min="12548" max="12548" width="7.28515625" style="3" customWidth="1"/>
    <col min="12549" max="12549" width="12.42578125" style="3" customWidth="1"/>
    <col min="12550" max="12550" width="10.42578125" style="3" customWidth="1"/>
    <col min="12551" max="12551" width="14.7109375" style="3" customWidth="1"/>
    <col min="12552" max="12553" width="11.7109375" style="3" customWidth="1"/>
    <col min="12554" max="12558" width="12" style="3" customWidth="1"/>
    <col min="12559" max="12793" width="9.140625" style="3"/>
    <col min="12794" max="12794" width="6.85546875" style="3" customWidth="1"/>
    <col min="12795" max="12795" width="31.42578125" style="3" customWidth="1"/>
    <col min="12796" max="12796" width="13.85546875" style="3" customWidth="1"/>
    <col min="12797" max="12797" width="21.28515625" style="3" customWidth="1"/>
    <col min="12798" max="12798" width="16.85546875" style="3" customWidth="1"/>
    <col min="12799" max="12799" width="21.140625" style="3" customWidth="1"/>
    <col min="12800" max="12800" width="10" style="3" customWidth="1"/>
    <col min="12801" max="12801" width="11.42578125" style="3" customWidth="1"/>
    <col min="12802" max="12802" width="11" style="3" customWidth="1"/>
    <col min="12803" max="12803" width="11.85546875" style="3" customWidth="1"/>
    <col min="12804" max="12804" width="7.28515625" style="3" customWidth="1"/>
    <col min="12805" max="12805" width="12.42578125" style="3" customWidth="1"/>
    <col min="12806" max="12806" width="10.42578125" style="3" customWidth="1"/>
    <col min="12807" max="12807" width="14.7109375" style="3" customWidth="1"/>
    <col min="12808" max="12809" width="11.7109375" style="3" customWidth="1"/>
    <col min="12810" max="12814" width="12" style="3" customWidth="1"/>
    <col min="12815" max="13049" width="9.140625" style="3"/>
    <col min="13050" max="13050" width="6.85546875" style="3" customWidth="1"/>
    <col min="13051" max="13051" width="31.42578125" style="3" customWidth="1"/>
    <col min="13052" max="13052" width="13.85546875" style="3" customWidth="1"/>
    <col min="13053" max="13053" width="21.28515625" style="3" customWidth="1"/>
    <col min="13054" max="13054" width="16.85546875" style="3" customWidth="1"/>
    <col min="13055" max="13055" width="21.140625" style="3" customWidth="1"/>
    <col min="13056" max="13056" width="10" style="3" customWidth="1"/>
    <col min="13057" max="13057" width="11.42578125" style="3" customWidth="1"/>
    <col min="13058" max="13058" width="11" style="3" customWidth="1"/>
    <col min="13059" max="13059" width="11.85546875" style="3" customWidth="1"/>
    <col min="13060" max="13060" width="7.28515625" style="3" customWidth="1"/>
    <col min="13061" max="13061" width="12.42578125" style="3" customWidth="1"/>
    <col min="13062" max="13062" width="10.42578125" style="3" customWidth="1"/>
    <col min="13063" max="13063" width="14.7109375" style="3" customWidth="1"/>
    <col min="13064" max="13065" width="11.7109375" style="3" customWidth="1"/>
    <col min="13066" max="13070" width="12" style="3" customWidth="1"/>
    <col min="13071" max="13305" width="9.140625" style="3"/>
    <col min="13306" max="13306" width="6.85546875" style="3" customWidth="1"/>
    <col min="13307" max="13307" width="31.42578125" style="3" customWidth="1"/>
    <col min="13308" max="13308" width="13.85546875" style="3" customWidth="1"/>
    <col min="13309" max="13309" width="21.28515625" style="3" customWidth="1"/>
    <col min="13310" max="13310" width="16.85546875" style="3" customWidth="1"/>
    <col min="13311" max="13311" width="21.140625" style="3" customWidth="1"/>
    <col min="13312" max="13312" width="10" style="3" customWidth="1"/>
    <col min="13313" max="13313" width="11.42578125" style="3" customWidth="1"/>
    <col min="13314" max="13314" width="11" style="3" customWidth="1"/>
    <col min="13315" max="13315" width="11.85546875" style="3" customWidth="1"/>
    <col min="13316" max="13316" width="7.28515625" style="3" customWidth="1"/>
    <col min="13317" max="13317" width="12.42578125" style="3" customWidth="1"/>
    <col min="13318" max="13318" width="10.42578125" style="3" customWidth="1"/>
    <col min="13319" max="13319" width="14.7109375" style="3" customWidth="1"/>
    <col min="13320" max="13321" width="11.7109375" style="3" customWidth="1"/>
    <col min="13322" max="13326" width="12" style="3" customWidth="1"/>
    <col min="13327" max="13561" width="9.140625" style="3"/>
    <col min="13562" max="13562" width="6.85546875" style="3" customWidth="1"/>
    <col min="13563" max="13563" width="31.42578125" style="3" customWidth="1"/>
    <col min="13564" max="13564" width="13.85546875" style="3" customWidth="1"/>
    <col min="13565" max="13565" width="21.28515625" style="3" customWidth="1"/>
    <col min="13566" max="13566" width="16.85546875" style="3" customWidth="1"/>
    <col min="13567" max="13567" width="21.140625" style="3" customWidth="1"/>
    <col min="13568" max="13568" width="10" style="3" customWidth="1"/>
    <col min="13569" max="13569" width="11.42578125" style="3" customWidth="1"/>
    <col min="13570" max="13570" width="11" style="3" customWidth="1"/>
    <col min="13571" max="13571" width="11.85546875" style="3" customWidth="1"/>
    <col min="13572" max="13572" width="7.28515625" style="3" customWidth="1"/>
    <col min="13573" max="13573" width="12.42578125" style="3" customWidth="1"/>
    <col min="13574" max="13574" width="10.42578125" style="3" customWidth="1"/>
    <col min="13575" max="13575" width="14.7109375" style="3" customWidth="1"/>
    <col min="13576" max="13577" width="11.7109375" style="3" customWidth="1"/>
    <col min="13578" max="13582" width="12" style="3" customWidth="1"/>
    <col min="13583" max="13817" width="9.140625" style="3"/>
    <col min="13818" max="13818" width="6.85546875" style="3" customWidth="1"/>
    <col min="13819" max="13819" width="31.42578125" style="3" customWidth="1"/>
    <col min="13820" max="13820" width="13.85546875" style="3" customWidth="1"/>
    <col min="13821" max="13821" width="21.28515625" style="3" customWidth="1"/>
    <col min="13822" max="13822" width="16.85546875" style="3" customWidth="1"/>
    <col min="13823" max="13823" width="21.140625" style="3" customWidth="1"/>
    <col min="13824" max="13824" width="10" style="3" customWidth="1"/>
    <col min="13825" max="13825" width="11.42578125" style="3" customWidth="1"/>
    <col min="13826" max="13826" width="11" style="3" customWidth="1"/>
    <col min="13827" max="13827" width="11.85546875" style="3" customWidth="1"/>
    <col min="13828" max="13828" width="7.28515625" style="3" customWidth="1"/>
    <col min="13829" max="13829" width="12.42578125" style="3" customWidth="1"/>
    <col min="13830" max="13830" width="10.42578125" style="3" customWidth="1"/>
    <col min="13831" max="13831" width="14.7109375" style="3" customWidth="1"/>
    <col min="13832" max="13833" width="11.7109375" style="3" customWidth="1"/>
    <col min="13834" max="13838" width="12" style="3" customWidth="1"/>
    <col min="13839" max="14073" width="9.140625" style="3"/>
    <col min="14074" max="14074" width="6.85546875" style="3" customWidth="1"/>
    <col min="14075" max="14075" width="31.42578125" style="3" customWidth="1"/>
    <col min="14076" max="14076" width="13.85546875" style="3" customWidth="1"/>
    <col min="14077" max="14077" width="21.28515625" style="3" customWidth="1"/>
    <col min="14078" max="14078" width="16.85546875" style="3" customWidth="1"/>
    <col min="14079" max="14079" width="21.140625" style="3" customWidth="1"/>
    <col min="14080" max="14080" width="10" style="3" customWidth="1"/>
    <col min="14081" max="14081" width="11.42578125" style="3" customWidth="1"/>
    <col min="14082" max="14082" width="11" style="3" customWidth="1"/>
    <col min="14083" max="14083" width="11.85546875" style="3" customWidth="1"/>
    <col min="14084" max="14084" width="7.28515625" style="3" customWidth="1"/>
    <col min="14085" max="14085" width="12.42578125" style="3" customWidth="1"/>
    <col min="14086" max="14086" width="10.42578125" style="3" customWidth="1"/>
    <col min="14087" max="14087" width="14.7109375" style="3" customWidth="1"/>
    <col min="14088" max="14089" width="11.7109375" style="3" customWidth="1"/>
    <col min="14090" max="14094" width="12" style="3" customWidth="1"/>
    <col min="14095" max="14329" width="9.140625" style="3"/>
    <col min="14330" max="14330" width="6.85546875" style="3" customWidth="1"/>
    <col min="14331" max="14331" width="31.42578125" style="3" customWidth="1"/>
    <col min="14332" max="14332" width="13.85546875" style="3" customWidth="1"/>
    <col min="14333" max="14333" width="21.28515625" style="3" customWidth="1"/>
    <col min="14334" max="14334" width="16.85546875" style="3" customWidth="1"/>
    <col min="14335" max="14335" width="21.140625" style="3" customWidth="1"/>
    <col min="14336" max="14336" width="10" style="3" customWidth="1"/>
    <col min="14337" max="14337" width="11.42578125" style="3" customWidth="1"/>
    <col min="14338" max="14338" width="11" style="3" customWidth="1"/>
    <col min="14339" max="14339" width="11.85546875" style="3" customWidth="1"/>
    <col min="14340" max="14340" width="7.28515625" style="3" customWidth="1"/>
    <col min="14341" max="14341" width="12.42578125" style="3" customWidth="1"/>
    <col min="14342" max="14342" width="10.42578125" style="3" customWidth="1"/>
    <col min="14343" max="14343" width="14.7109375" style="3" customWidth="1"/>
    <col min="14344" max="14345" width="11.7109375" style="3" customWidth="1"/>
    <col min="14346" max="14350" width="12" style="3" customWidth="1"/>
    <col min="14351" max="14585" width="9.140625" style="3"/>
    <col min="14586" max="14586" width="6.85546875" style="3" customWidth="1"/>
    <col min="14587" max="14587" width="31.42578125" style="3" customWidth="1"/>
    <col min="14588" max="14588" width="13.85546875" style="3" customWidth="1"/>
    <col min="14589" max="14589" width="21.28515625" style="3" customWidth="1"/>
    <col min="14590" max="14590" width="16.85546875" style="3" customWidth="1"/>
    <col min="14591" max="14591" width="21.140625" style="3" customWidth="1"/>
    <col min="14592" max="14592" width="10" style="3" customWidth="1"/>
    <col min="14593" max="14593" width="11.42578125" style="3" customWidth="1"/>
    <col min="14594" max="14594" width="11" style="3" customWidth="1"/>
    <col min="14595" max="14595" width="11.85546875" style="3" customWidth="1"/>
    <col min="14596" max="14596" width="7.28515625" style="3" customWidth="1"/>
    <col min="14597" max="14597" width="12.42578125" style="3" customWidth="1"/>
    <col min="14598" max="14598" width="10.42578125" style="3" customWidth="1"/>
    <col min="14599" max="14599" width="14.7109375" style="3" customWidth="1"/>
    <col min="14600" max="14601" width="11.7109375" style="3" customWidth="1"/>
    <col min="14602" max="14606" width="12" style="3" customWidth="1"/>
    <col min="14607" max="14841" width="9.140625" style="3"/>
    <col min="14842" max="14842" width="6.85546875" style="3" customWidth="1"/>
    <col min="14843" max="14843" width="31.42578125" style="3" customWidth="1"/>
    <col min="14844" max="14844" width="13.85546875" style="3" customWidth="1"/>
    <col min="14845" max="14845" width="21.28515625" style="3" customWidth="1"/>
    <col min="14846" max="14846" width="16.85546875" style="3" customWidth="1"/>
    <col min="14847" max="14847" width="21.140625" style="3" customWidth="1"/>
    <col min="14848" max="14848" width="10" style="3" customWidth="1"/>
    <col min="14849" max="14849" width="11.42578125" style="3" customWidth="1"/>
    <col min="14850" max="14850" width="11" style="3" customWidth="1"/>
    <col min="14851" max="14851" width="11.85546875" style="3" customWidth="1"/>
    <col min="14852" max="14852" width="7.28515625" style="3" customWidth="1"/>
    <col min="14853" max="14853" width="12.42578125" style="3" customWidth="1"/>
    <col min="14854" max="14854" width="10.42578125" style="3" customWidth="1"/>
    <col min="14855" max="14855" width="14.7109375" style="3" customWidth="1"/>
    <col min="14856" max="14857" width="11.7109375" style="3" customWidth="1"/>
    <col min="14858" max="14862" width="12" style="3" customWidth="1"/>
    <col min="14863" max="15097" width="9.140625" style="3"/>
    <col min="15098" max="15098" width="6.85546875" style="3" customWidth="1"/>
    <col min="15099" max="15099" width="31.42578125" style="3" customWidth="1"/>
    <col min="15100" max="15100" width="13.85546875" style="3" customWidth="1"/>
    <col min="15101" max="15101" width="21.28515625" style="3" customWidth="1"/>
    <col min="15102" max="15102" width="16.85546875" style="3" customWidth="1"/>
    <col min="15103" max="15103" width="21.140625" style="3" customWidth="1"/>
    <col min="15104" max="15104" width="10" style="3" customWidth="1"/>
    <col min="15105" max="15105" width="11.42578125" style="3" customWidth="1"/>
    <col min="15106" max="15106" width="11" style="3" customWidth="1"/>
    <col min="15107" max="15107" width="11.85546875" style="3" customWidth="1"/>
    <col min="15108" max="15108" width="7.28515625" style="3" customWidth="1"/>
    <col min="15109" max="15109" width="12.42578125" style="3" customWidth="1"/>
    <col min="15110" max="15110" width="10.42578125" style="3" customWidth="1"/>
    <col min="15111" max="15111" width="14.7109375" style="3" customWidth="1"/>
    <col min="15112" max="15113" width="11.7109375" style="3" customWidth="1"/>
    <col min="15114" max="15118" width="12" style="3" customWidth="1"/>
    <col min="15119" max="15353" width="9.140625" style="3"/>
    <col min="15354" max="15354" width="6.85546875" style="3" customWidth="1"/>
    <col min="15355" max="15355" width="31.42578125" style="3" customWidth="1"/>
    <col min="15356" max="15356" width="13.85546875" style="3" customWidth="1"/>
    <col min="15357" max="15357" width="21.28515625" style="3" customWidth="1"/>
    <col min="15358" max="15358" width="16.85546875" style="3" customWidth="1"/>
    <col min="15359" max="15359" width="21.140625" style="3" customWidth="1"/>
    <col min="15360" max="15360" width="10" style="3" customWidth="1"/>
    <col min="15361" max="15361" width="11.42578125" style="3" customWidth="1"/>
    <col min="15362" max="15362" width="11" style="3" customWidth="1"/>
    <col min="15363" max="15363" width="11.85546875" style="3" customWidth="1"/>
    <col min="15364" max="15364" width="7.28515625" style="3" customWidth="1"/>
    <col min="15365" max="15365" width="12.42578125" style="3" customWidth="1"/>
    <col min="15366" max="15366" width="10.42578125" style="3" customWidth="1"/>
    <col min="15367" max="15367" width="14.7109375" style="3" customWidth="1"/>
    <col min="15368" max="15369" width="11.7109375" style="3" customWidth="1"/>
    <col min="15370" max="15374" width="12" style="3" customWidth="1"/>
    <col min="15375" max="15609" width="9.140625" style="3"/>
    <col min="15610" max="15610" width="6.85546875" style="3" customWidth="1"/>
    <col min="15611" max="15611" width="31.42578125" style="3" customWidth="1"/>
    <col min="15612" max="15612" width="13.85546875" style="3" customWidth="1"/>
    <col min="15613" max="15613" width="21.28515625" style="3" customWidth="1"/>
    <col min="15614" max="15614" width="16.85546875" style="3" customWidth="1"/>
    <col min="15615" max="15615" width="21.140625" style="3" customWidth="1"/>
    <col min="15616" max="15616" width="10" style="3" customWidth="1"/>
    <col min="15617" max="15617" width="11.42578125" style="3" customWidth="1"/>
    <col min="15618" max="15618" width="11" style="3" customWidth="1"/>
    <col min="15619" max="15619" width="11.85546875" style="3" customWidth="1"/>
    <col min="15620" max="15620" width="7.28515625" style="3" customWidth="1"/>
    <col min="15621" max="15621" width="12.42578125" style="3" customWidth="1"/>
    <col min="15622" max="15622" width="10.42578125" style="3" customWidth="1"/>
    <col min="15623" max="15623" width="14.7109375" style="3" customWidth="1"/>
    <col min="15624" max="15625" width="11.7109375" style="3" customWidth="1"/>
    <col min="15626" max="15630" width="12" style="3" customWidth="1"/>
    <col min="15631" max="15865" width="9.140625" style="3"/>
    <col min="15866" max="15866" width="6.85546875" style="3" customWidth="1"/>
    <col min="15867" max="15867" width="31.42578125" style="3" customWidth="1"/>
    <col min="15868" max="15868" width="13.85546875" style="3" customWidth="1"/>
    <col min="15869" max="15869" width="21.28515625" style="3" customWidth="1"/>
    <col min="15870" max="15870" width="16.85546875" style="3" customWidth="1"/>
    <col min="15871" max="15871" width="21.140625" style="3" customWidth="1"/>
    <col min="15872" max="15872" width="10" style="3" customWidth="1"/>
    <col min="15873" max="15873" width="11.42578125" style="3" customWidth="1"/>
    <col min="15874" max="15874" width="11" style="3" customWidth="1"/>
    <col min="15875" max="15875" width="11.85546875" style="3" customWidth="1"/>
    <col min="15876" max="15876" width="7.28515625" style="3" customWidth="1"/>
    <col min="15877" max="15877" width="12.42578125" style="3" customWidth="1"/>
    <col min="15878" max="15878" width="10.42578125" style="3" customWidth="1"/>
    <col min="15879" max="15879" width="14.7109375" style="3" customWidth="1"/>
    <col min="15880" max="15881" width="11.7109375" style="3" customWidth="1"/>
    <col min="15882" max="15886" width="12" style="3" customWidth="1"/>
    <col min="15887" max="16121" width="9.140625" style="3"/>
    <col min="16122" max="16122" width="6.85546875" style="3" customWidth="1"/>
    <col min="16123" max="16123" width="31.42578125" style="3" customWidth="1"/>
    <col min="16124" max="16124" width="13.85546875" style="3" customWidth="1"/>
    <col min="16125" max="16125" width="21.28515625" style="3" customWidth="1"/>
    <col min="16126" max="16126" width="16.85546875" style="3" customWidth="1"/>
    <col min="16127" max="16127" width="21.140625" style="3" customWidth="1"/>
    <col min="16128" max="16128" width="10" style="3" customWidth="1"/>
    <col min="16129" max="16129" width="11.42578125" style="3" customWidth="1"/>
    <col min="16130" max="16130" width="11" style="3" customWidth="1"/>
    <col min="16131" max="16131" width="11.85546875" style="3" customWidth="1"/>
    <col min="16132" max="16132" width="7.28515625" style="3" customWidth="1"/>
    <col min="16133" max="16133" width="12.42578125" style="3" customWidth="1"/>
    <col min="16134" max="16134" width="10.42578125" style="3" customWidth="1"/>
    <col min="16135" max="16135" width="14.7109375" style="3" customWidth="1"/>
    <col min="16136" max="16137" width="11.7109375" style="3" customWidth="1"/>
    <col min="16138" max="16142" width="12" style="3" customWidth="1"/>
    <col min="16143" max="16384" width="9.140625" style="3"/>
  </cols>
  <sheetData>
    <row r="1" spans="1:21" ht="29.25" customHeight="1" x14ac:dyDescent="0.25">
      <c r="A1" s="113" t="s">
        <v>388</v>
      </c>
      <c r="B1" s="114"/>
      <c r="C1" s="114"/>
      <c r="D1" s="114"/>
      <c r="E1" s="114"/>
      <c r="F1" s="114"/>
      <c r="G1" s="114"/>
      <c r="H1" s="114"/>
      <c r="I1" s="114"/>
      <c r="J1" s="114"/>
      <c r="K1" s="114"/>
      <c r="L1" s="114"/>
      <c r="M1" s="114"/>
      <c r="N1" s="114"/>
      <c r="O1" s="114"/>
      <c r="P1" s="114"/>
      <c r="Q1" s="114"/>
      <c r="R1" s="114"/>
      <c r="S1" s="114"/>
      <c r="T1" s="114"/>
      <c r="U1" s="114"/>
    </row>
    <row r="2" spans="1:21" x14ac:dyDescent="0.25">
      <c r="A2" s="115" t="s">
        <v>334</v>
      </c>
      <c r="B2" s="116"/>
      <c r="C2" s="116"/>
      <c r="D2" s="116"/>
      <c r="E2" s="116"/>
      <c r="F2" s="116"/>
      <c r="G2" s="116"/>
      <c r="H2" s="116"/>
      <c r="I2" s="116"/>
      <c r="J2" s="116"/>
      <c r="K2" s="116"/>
      <c r="L2" s="116"/>
      <c r="M2" s="116"/>
      <c r="N2" s="116"/>
      <c r="O2" s="116"/>
      <c r="P2" s="116"/>
      <c r="Q2" s="116"/>
      <c r="R2" s="116"/>
      <c r="S2" s="116"/>
      <c r="T2" s="116"/>
      <c r="U2" s="116"/>
    </row>
    <row r="3" spans="1:21" ht="26.25" customHeight="1" x14ac:dyDescent="0.25">
      <c r="A3" s="117" t="s">
        <v>386</v>
      </c>
      <c r="B3" s="117"/>
      <c r="C3" s="117"/>
      <c r="D3" s="117"/>
      <c r="E3" s="117"/>
      <c r="F3" s="117"/>
      <c r="G3" s="117"/>
      <c r="H3" s="117"/>
      <c r="I3" s="117"/>
      <c r="J3" s="117"/>
      <c r="K3" s="117"/>
      <c r="L3" s="117"/>
      <c r="M3" s="117"/>
      <c r="N3" s="117"/>
      <c r="O3" s="117"/>
      <c r="P3" s="117"/>
      <c r="Q3" s="117"/>
      <c r="R3" s="117"/>
      <c r="S3" s="117"/>
      <c r="T3" s="117"/>
      <c r="U3" s="117"/>
    </row>
    <row r="4" spans="1:21" ht="27" customHeight="1" x14ac:dyDescent="0.25">
      <c r="A4" s="87" t="s">
        <v>379</v>
      </c>
      <c r="B4" s="88"/>
      <c r="C4" s="88"/>
      <c r="D4" s="88"/>
      <c r="E4" s="88"/>
      <c r="F4" s="88"/>
      <c r="G4" s="88"/>
      <c r="H4" s="88"/>
      <c r="I4" s="88"/>
      <c r="J4" s="88"/>
      <c r="K4" s="88"/>
      <c r="L4" s="88"/>
      <c r="M4" s="88"/>
      <c r="N4" s="88"/>
      <c r="O4" s="88"/>
      <c r="P4" s="88"/>
      <c r="Q4" s="88"/>
      <c r="R4" s="88"/>
      <c r="S4" s="88"/>
      <c r="T4" s="88"/>
      <c r="U4" s="88"/>
    </row>
    <row r="5" spans="1:21" ht="27" customHeight="1" x14ac:dyDescent="0.25">
      <c r="A5" s="89" t="s">
        <v>0</v>
      </c>
      <c r="B5" s="89" t="s">
        <v>1</v>
      </c>
      <c r="C5" s="89" t="s">
        <v>2</v>
      </c>
      <c r="D5" s="89" t="s">
        <v>3</v>
      </c>
      <c r="E5" s="89" t="s">
        <v>333</v>
      </c>
      <c r="F5" s="89" t="s">
        <v>332</v>
      </c>
      <c r="G5" s="103" t="s">
        <v>4</v>
      </c>
      <c r="H5" s="103" t="s">
        <v>364</v>
      </c>
      <c r="I5" s="110" t="s">
        <v>361</v>
      </c>
      <c r="J5" s="111"/>
      <c r="K5" s="121" t="s">
        <v>28</v>
      </c>
      <c r="L5" s="122" t="s">
        <v>343</v>
      </c>
      <c r="M5" s="89"/>
      <c r="N5" s="89"/>
      <c r="O5" s="89"/>
      <c r="P5" s="123"/>
      <c r="Q5" s="111" t="s">
        <v>317</v>
      </c>
      <c r="R5" s="89"/>
      <c r="S5" s="89"/>
      <c r="T5" s="89"/>
      <c r="U5" s="89"/>
    </row>
    <row r="6" spans="1:21" s="4" customFormat="1" x14ac:dyDescent="0.25">
      <c r="A6" s="89"/>
      <c r="B6" s="89"/>
      <c r="C6" s="89"/>
      <c r="D6" s="89"/>
      <c r="E6" s="89"/>
      <c r="F6" s="89"/>
      <c r="G6" s="103"/>
      <c r="H6" s="103"/>
      <c r="I6" s="64" t="s">
        <v>362</v>
      </c>
      <c r="J6" s="64" t="s">
        <v>363</v>
      </c>
      <c r="K6" s="121"/>
      <c r="L6" s="65" t="s">
        <v>5</v>
      </c>
      <c r="M6" s="64" t="s">
        <v>7</v>
      </c>
      <c r="N6" s="64" t="s">
        <v>6</v>
      </c>
      <c r="O6" s="64" t="s">
        <v>8</v>
      </c>
      <c r="P6" s="66" t="s">
        <v>9</v>
      </c>
      <c r="Q6" s="67" t="s">
        <v>5</v>
      </c>
      <c r="R6" s="64" t="s">
        <v>7</v>
      </c>
      <c r="S6" s="64" t="s">
        <v>6</v>
      </c>
      <c r="T6" s="64" t="s">
        <v>8</v>
      </c>
      <c r="U6" s="68" t="s">
        <v>9</v>
      </c>
    </row>
    <row r="7" spans="1:21" s="5" customFormat="1" x14ac:dyDescent="0.25">
      <c r="A7" s="1">
        <v>1</v>
      </c>
      <c r="B7" s="38" t="s">
        <v>29</v>
      </c>
      <c r="C7" s="27" t="s">
        <v>30</v>
      </c>
      <c r="D7" s="28" t="s">
        <v>10</v>
      </c>
      <c r="E7" s="29" t="s">
        <v>31</v>
      </c>
      <c r="F7" s="29" t="s">
        <v>32</v>
      </c>
      <c r="G7" s="45" t="s">
        <v>26</v>
      </c>
      <c r="H7" s="37" t="s">
        <v>366</v>
      </c>
      <c r="I7" s="24">
        <v>45809</v>
      </c>
      <c r="J7" s="24">
        <v>46538</v>
      </c>
      <c r="K7" s="44">
        <f>(J7-I7)+1</f>
        <v>730</v>
      </c>
      <c r="L7" s="76"/>
      <c r="M7" s="77" t="s">
        <v>26</v>
      </c>
      <c r="N7" s="77" t="s">
        <v>26</v>
      </c>
      <c r="O7" s="77"/>
      <c r="P7" s="78"/>
      <c r="Q7" s="53">
        <f>L7*2</f>
        <v>0</v>
      </c>
      <c r="R7" s="54" t="s">
        <v>26</v>
      </c>
      <c r="S7" s="54" t="s">
        <v>26</v>
      </c>
      <c r="T7" s="55">
        <f>O7*2</f>
        <v>0</v>
      </c>
      <c r="U7" s="55">
        <f>P7*2</f>
        <v>0</v>
      </c>
    </row>
    <row r="8" spans="1:21" s="5" customFormat="1" x14ac:dyDescent="0.25">
      <c r="A8" s="2">
        <v>2</v>
      </c>
      <c r="B8" s="38" t="s">
        <v>33</v>
      </c>
      <c r="C8" s="27" t="s">
        <v>34</v>
      </c>
      <c r="D8" s="28" t="s">
        <v>12</v>
      </c>
      <c r="E8" s="29" t="s">
        <v>35</v>
      </c>
      <c r="F8" s="29" t="s">
        <v>36</v>
      </c>
      <c r="G8" s="46">
        <v>76100</v>
      </c>
      <c r="H8" s="37" t="s">
        <v>366</v>
      </c>
      <c r="I8" s="24">
        <v>45809</v>
      </c>
      <c r="J8" s="24">
        <v>46538</v>
      </c>
      <c r="K8" s="44">
        <f t="shared" ref="K8:K71" si="0">(J8-I8)+1</f>
        <v>730</v>
      </c>
      <c r="L8" s="76"/>
      <c r="M8" s="77" t="s">
        <v>26</v>
      </c>
      <c r="N8" s="77"/>
      <c r="O8" s="77"/>
      <c r="P8" s="78"/>
      <c r="Q8" s="53">
        <f t="shared" ref="Q8:T71" si="1">L8*2</f>
        <v>0</v>
      </c>
      <c r="R8" s="55" t="s">
        <v>26</v>
      </c>
      <c r="S8" s="54">
        <f>N8*2</f>
        <v>0</v>
      </c>
      <c r="T8" s="55">
        <f>O8*2</f>
        <v>0</v>
      </c>
      <c r="U8" s="55">
        <f>P8*2</f>
        <v>0</v>
      </c>
    </row>
    <row r="9" spans="1:21" s="5" customFormat="1" x14ac:dyDescent="0.25">
      <c r="A9" s="2">
        <v>3</v>
      </c>
      <c r="B9" s="95" t="s">
        <v>29</v>
      </c>
      <c r="C9" s="27" t="s">
        <v>37</v>
      </c>
      <c r="D9" s="28" t="s">
        <v>10</v>
      </c>
      <c r="E9" s="23" t="s">
        <v>38</v>
      </c>
      <c r="F9" s="23" t="s">
        <v>39</v>
      </c>
      <c r="G9" s="45" t="s">
        <v>26</v>
      </c>
      <c r="H9" s="37" t="s">
        <v>26</v>
      </c>
      <c r="I9" s="24">
        <v>45809</v>
      </c>
      <c r="J9" s="24">
        <v>46538</v>
      </c>
      <c r="K9" s="44">
        <f t="shared" si="0"/>
        <v>730</v>
      </c>
      <c r="L9" s="76"/>
      <c r="M9" s="77" t="s">
        <v>26</v>
      </c>
      <c r="N9" s="77" t="s">
        <v>26</v>
      </c>
      <c r="O9" s="77"/>
      <c r="P9" s="79" t="s">
        <v>26</v>
      </c>
      <c r="Q9" s="53">
        <f t="shared" si="1"/>
        <v>0</v>
      </c>
      <c r="R9" s="54" t="s">
        <v>26</v>
      </c>
      <c r="S9" s="54" t="s">
        <v>26</v>
      </c>
      <c r="T9" s="55">
        <f t="shared" ref="T9:T12" si="2">O9*2</f>
        <v>0</v>
      </c>
      <c r="U9" s="56" t="s">
        <v>26</v>
      </c>
    </row>
    <row r="10" spans="1:21" s="6" customFormat="1" x14ac:dyDescent="0.25">
      <c r="A10" s="1">
        <v>4</v>
      </c>
      <c r="B10" s="95"/>
      <c r="C10" s="21" t="s">
        <v>40</v>
      </c>
      <c r="D10" s="28" t="s">
        <v>13</v>
      </c>
      <c r="E10" s="23" t="s">
        <v>35</v>
      </c>
      <c r="F10" s="23" t="s">
        <v>41</v>
      </c>
      <c r="G10" s="47">
        <v>158200</v>
      </c>
      <c r="H10" s="37" t="s">
        <v>366</v>
      </c>
      <c r="I10" s="24">
        <v>45809</v>
      </c>
      <c r="J10" s="24">
        <v>46538</v>
      </c>
      <c r="K10" s="44">
        <f t="shared" si="0"/>
        <v>730</v>
      </c>
      <c r="L10" s="76"/>
      <c r="M10" s="77" t="s">
        <v>26</v>
      </c>
      <c r="N10" s="77"/>
      <c r="O10" s="77"/>
      <c r="P10" s="80"/>
      <c r="Q10" s="53">
        <f t="shared" si="1"/>
        <v>0</v>
      </c>
      <c r="R10" s="55" t="s">
        <v>26</v>
      </c>
      <c r="S10" s="54">
        <f>N10*2</f>
        <v>0</v>
      </c>
      <c r="T10" s="55">
        <f t="shared" si="2"/>
        <v>0</v>
      </c>
      <c r="U10" s="62">
        <f>P10*2</f>
        <v>0</v>
      </c>
    </row>
    <row r="11" spans="1:21" s="5" customFormat="1" x14ac:dyDescent="0.25">
      <c r="A11" s="2">
        <v>5</v>
      </c>
      <c r="B11" s="95"/>
      <c r="C11" s="27" t="s">
        <v>42</v>
      </c>
      <c r="D11" s="28" t="s">
        <v>10</v>
      </c>
      <c r="E11" s="29" t="s">
        <v>43</v>
      </c>
      <c r="F11" s="29" t="s">
        <v>44</v>
      </c>
      <c r="G11" s="45" t="s">
        <v>26</v>
      </c>
      <c r="H11" s="37" t="s">
        <v>26</v>
      </c>
      <c r="I11" s="24">
        <v>45809</v>
      </c>
      <c r="J11" s="24">
        <v>46538</v>
      </c>
      <c r="K11" s="44">
        <f t="shared" si="0"/>
        <v>730</v>
      </c>
      <c r="L11" s="76"/>
      <c r="M11" s="77" t="s">
        <v>26</v>
      </c>
      <c r="N11" s="77" t="s">
        <v>26</v>
      </c>
      <c r="O11" s="77"/>
      <c r="P11" s="79" t="s">
        <v>26</v>
      </c>
      <c r="Q11" s="53">
        <f t="shared" si="1"/>
        <v>0</v>
      </c>
      <c r="R11" s="54" t="s">
        <v>26</v>
      </c>
      <c r="S11" s="54" t="s">
        <v>26</v>
      </c>
      <c r="T11" s="55">
        <f t="shared" si="2"/>
        <v>0</v>
      </c>
      <c r="U11" s="56" t="s">
        <v>26</v>
      </c>
    </row>
    <row r="12" spans="1:21" s="5" customFormat="1" x14ac:dyDescent="0.25">
      <c r="A12" s="2">
        <v>6</v>
      </c>
      <c r="B12" s="95"/>
      <c r="C12" s="27" t="s">
        <v>45</v>
      </c>
      <c r="D12" s="28" t="s">
        <v>10</v>
      </c>
      <c r="E12" s="29" t="s">
        <v>46</v>
      </c>
      <c r="F12" s="29" t="s">
        <v>47</v>
      </c>
      <c r="G12" s="46">
        <v>26600</v>
      </c>
      <c r="H12" s="37" t="s">
        <v>365</v>
      </c>
      <c r="I12" s="24">
        <v>45809</v>
      </c>
      <c r="J12" s="24">
        <v>46538</v>
      </c>
      <c r="K12" s="44">
        <f t="shared" si="0"/>
        <v>730</v>
      </c>
      <c r="L12" s="76"/>
      <c r="M12" s="77"/>
      <c r="N12" s="77"/>
      <c r="O12" s="77"/>
      <c r="P12" s="78"/>
      <c r="Q12" s="53">
        <f t="shared" si="1"/>
        <v>0</v>
      </c>
      <c r="R12" s="55">
        <f>M12*2</f>
        <v>0</v>
      </c>
      <c r="S12" s="54">
        <f>N12*2</f>
        <v>0</v>
      </c>
      <c r="T12" s="55">
        <f t="shared" si="2"/>
        <v>0</v>
      </c>
      <c r="U12" s="54">
        <f>P12*2</f>
        <v>0</v>
      </c>
    </row>
    <row r="13" spans="1:21" s="5" customFormat="1" x14ac:dyDescent="0.25">
      <c r="A13" s="1">
        <v>7</v>
      </c>
      <c r="B13" s="95"/>
      <c r="C13" s="27" t="s">
        <v>48</v>
      </c>
      <c r="D13" s="28" t="s">
        <v>14</v>
      </c>
      <c r="E13" s="29" t="s">
        <v>49</v>
      </c>
      <c r="F13" s="29" t="s">
        <v>50</v>
      </c>
      <c r="G13" s="45" t="s">
        <v>26</v>
      </c>
      <c r="H13" s="37" t="s">
        <v>26</v>
      </c>
      <c r="I13" s="24">
        <v>45809</v>
      </c>
      <c r="J13" s="24">
        <v>46538</v>
      </c>
      <c r="K13" s="44">
        <f t="shared" si="0"/>
        <v>730</v>
      </c>
      <c r="L13" s="76"/>
      <c r="M13" s="77" t="s">
        <v>26</v>
      </c>
      <c r="N13" s="77" t="s">
        <v>26</v>
      </c>
      <c r="O13" s="77" t="s">
        <v>26</v>
      </c>
      <c r="P13" s="79" t="s">
        <v>26</v>
      </c>
      <c r="Q13" s="53">
        <f t="shared" si="1"/>
        <v>0</v>
      </c>
      <c r="R13" s="54" t="s">
        <v>26</v>
      </c>
      <c r="S13" s="54" t="s">
        <v>26</v>
      </c>
      <c r="T13" s="54" t="s">
        <v>26</v>
      </c>
      <c r="U13" s="56" t="s">
        <v>26</v>
      </c>
    </row>
    <row r="14" spans="1:21" s="5" customFormat="1" x14ac:dyDescent="0.25">
      <c r="A14" s="2">
        <v>8</v>
      </c>
      <c r="B14" s="95"/>
      <c r="C14" s="27" t="s">
        <v>51</v>
      </c>
      <c r="D14" s="28" t="s">
        <v>10</v>
      </c>
      <c r="E14" s="29" t="s">
        <v>52</v>
      </c>
      <c r="F14" s="29" t="s">
        <v>53</v>
      </c>
      <c r="G14" s="45" t="s">
        <v>26</v>
      </c>
      <c r="H14" s="37" t="s">
        <v>366</v>
      </c>
      <c r="I14" s="24">
        <v>45809</v>
      </c>
      <c r="J14" s="24">
        <v>46538</v>
      </c>
      <c r="K14" s="44">
        <f t="shared" si="0"/>
        <v>730</v>
      </c>
      <c r="L14" s="76"/>
      <c r="M14" s="77" t="s">
        <v>26</v>
      </c>
      <c r="N14" s="77" t="s">
        <v>26</v>
      </c>
      <c r="O14" s="77"/>
      <c r="P14" s="78"/>
      <c r="Q14" s="53">
        <f t="shared" si="1"/>
        <v>0</v>
      </c>
      <c r="R14" s="54" t="s">
        <v>26</v>
      </c>
      <c r="S14" s="54" t="s">
        <v>26</v>
      </c>
      <c r="T14" s="54">
        <f>O14*2</f>
        <v>0</v>
      </c>
      <c r="U14" s="54">
        <f>P14*2</f>
        <v>0</v>
      </c>
    </row>
    <row r="15" spans="1:21" s="5" customFormat="1" ht="27.6" customHeight="1" x14ac:dyDescent="0.25">
      <c r="A15" s="2">
        <v>9</v>
      </c>
      <c r="B15" s="95" t="s">
        <v>54</v>
      </c>
      <c r="C15" s="27" t="s">
        <v>55</v>
      </c>
      <c r="D15" s="28" t="s">
        <v>14</v>
      </c>
      <c r="E15" s="29" t="s">
        <v>56</v>
      </c>
      <c r="F15" s="29" t="s">
        <v>57</v>
      </c>
      <c r="G15" s="45" t="s">
        <v>26</v>
      </c>
      <c r="H15" s="37" t="s">
        <v>26</v>
      </c>
      <c r="I15" s="24">
        <v>45809</v>
      </c>
      <c r="J15" s="24">
        <v>46538</v>
      </c>
      <c r="K15" s="44">
        <f t="shared" si="0"/>
        <v>730</v>
      </c>
      <c r="L15" s="76"/>
      <c r="M15" s="77" t="s">
        <v>26</v>
      </c>
      <c r="N15" s="77" t="s">
        <v>26</v>
      </c>
      <c r="O15" s="77" t="s">
        <v>26</v>
      </c>
      <c r="P15" s="78" t="s">
        <v>26</v>
      </c>
      <c r="Q15" s="53">
        <f t="shared" si="1"/>
        <v>0</v>
      </c>
      <c r="R15" s="54" t="s">
        <v>26</v>
      </c>
      <c r="S15" s="54" t="s">
        <v>26</v>
      </c>
      <c r="T15" s="54" t="s">
        <v>26</v>
      </c>
      <c r="U15" s="54" t="s">
        <v>26</v>
      </c>
    </row>
    <row r="16" spans="1:21" s="5" customFormat="1" x14ac:dyDescent="0.25">
      <c r="A16" s="1">
        <v>10</v>
      </c>
      <c r="B16" s="95"/>
      <c r="C16" s="27" t="s">
        <v>58</v>
      </c>
      <c r="D16" s="28" t="s">
        <v>15</v>
      </c>
      <c r="E16" s="29" t="s">
        <v>358</v>
      </c>
      <c r="F16" s="29" t="s">
        <v>59</v>
      </c>
      <c r="G16" s="45" t="s">
        <v>26</v>
      </c>
      <c r="H16" s="37" t="s">
        <v>26</v>
      </c>
      <c r="I16" s="24">
        <v>45809</v>
      </c>
      <c r="J16" s="24">
        <v>46538</v>
      </c>
      <c r="K16" s="44">
        <f t="shared" si="0"/>
        <v>730</v>
      </c>
      <c r="L16" s="76"/>
      <c r="M16" s="77" t="s">
        <v>26</v>
      </c>
      <c r="N16" s="77" t="s">
        <v>26</v>
      </c>
      <c r="O16" s="77"/>
      <c r="P16" s="78" t="s">
        <v>26</v>
      </c>
      <c r="Q16" s="53">
        <f t="shared" si="1"/>
        <v>0</v>
      </c>
      <c r="R16" s="54" t="s">
        <v>26</v>
      </c>
      <c r="S16" s="54" t="s">
        <v>26</v>
      </c>
      <c r="T16" s="55">
        <f>O16*2</f>
        <v>0</v>
      </c>
      <c r="U16" s="54" t="s">
        <v>26</v>
      </c>
    </row>
    <row r="17" spans="1:21" s="5" customFormat="1" x14ac:dyDescent="0.25">
      <c r="A17" s="2">
        <v>11</v>
      </c>
      <c r="B17" s="95"/>
      <c r="C17" s="27" t="s">
        <v>60</v>
      </c>
      <c r="D17" s="28" t="s">
        <v>27</v>
      </c>
      <c r="E17" s="29" t="s">
        <v>61</v>
      </c>
      <c r="F17" s="29" t="s">
        <v>62</v>
      </c>
      <c r="G17" s="45" t="s">
        <v>26</v>
      </c>
      <c r="H17" s="37" t="s">
        <v>26</v>
      </c>
      <c r="I17" s="24">
        <v>45809</v>
      </c>
      <c r="J17" s="24">
        <v>46538</v>
      </c>
      <c r="K17" s="44">
        <f t="shared" si="0"/>
        <v>730</v>
      </c>
      <c r="L17" s="76"/>
      <c r="M17" s="77" t="s">
        <v>26</v>
      </c>
      <c r="N17" s="77" t="s">
        <v>26</v>
      </c>
      <c r="O17" s="77"/>
      <c r="P17" s="79" t="s">
        <v>26</v>
      </c>
      <c r="Q17" s="53">
        <f t="shared" si="1"/>
        <v>0</v>
      </c>
      <c r="R17" s="54" t="s">
        <v>26</v>
      </c>
      <c r="S17" s="54" t="s">
        <v>26</v>
      </c>
      <c r="T17" s="55">
        <f t="shared" ref="T17" si="3">O17*2</f>
        <v>0</v>
      </c>
      <c r="U17" s="56" t="s">
        <v>26</v>
      </c>
    </row>
    <row r="18" spans="1:21" s="5" customFormat="1" x14ac:dyDescent="0.25">
      <c r="A18" s="2">
        <v>12</v>
      </c>
      <c r="B18" s="95"/>
      <c r="C18" s="27" t="s">
        <v>63</v>
      </c>
      <c r="D18" s="28" t="s">
        <v>14</v>
      </c>
      <c r="E18" s="29" t="s">
        <v>64</v>
      </c>
      <c r="F18" s="29" t="s">
        <v>65</v>
      </c>
      <c r="G18" s="45" t="s">
        <v>26</v>
      </c>
      <c r="H18" s="37" t="s">
        <v>26</v>
      </c>
      <c r="I18" s="24">
        <v>45809</v>
      </c>
      <c r="J18" s="24">
        <v>46538</v>
      </c>
      <c r="K18" s="44">
        <f t="shared" si="0"/>
        <v>730</v>
      </c>
      <c r="L18" s="76"/>
      <c r="M18" s="77" t="s">
        <v>26</v>
      </c>
      <c r="N18" s="77" t="s">
        <v>26</v>
      </c>
      <c r="O18" s="77" t="s">
        <v>26</v>
      </c>
      <c r="P18" s="79" t="s">
        <v>26</v>
      </c>
      <c r="Q18" s="53">
        <f t="shared" si="1"/>
        <v>0</v>
      </c>
      <c r="R18" s="54" t="s">
        <v>26</v>
      </c>
      <c r="S18" s="54" t="s">
        <v>26</v>
      </c>
      <c r="T18" s="54" t="s">
        <v>26</v>
      </c>
      <c r="U18" s="56" t="s">
        <v>26</v>
      </c>
    </row>
    <row r="19" spans="1:21" s="5" customFormat="1" x14ac:dyDescent="0.25">
      <c r="A19" s="1">
        <v>13</v>
      </c>
      <c r="B19" s="95"/>
      <c r="C19" s="27" t="s">
        <v>66</v>
      </c>
      <c r="D19" s="28" t="s">
        <v>14</v>
      </c>
      <c r="E19" s="29" t="s">
        <v>64</v>
      </c>
      <c r="F19" s="29" t="s">
        <v>67</v>
      </c>
      <c r="G19" s="45" t="s">
        <v>26</v>
      </c>
      <c r="H19" s="37" t="s">
        <v>26</v>
      </c>
      <c r="I19" s="24">
        <v>45809</v>
      </c>
      <c r="J19" s="24">
        <v>46538</v>
      </c>
      <c r="K19" s="44">
        <f t="shared" si="0"/>
        <v>730</v>
      </c>
      <c r="L19" s="76"/>
      <c r="M19" s="77" t="s">
        <v>26</v>
      </c>
      <c r="N19" s="77" t="s">
        <v>26</v>
      </c>
      <c r="O19" s="77" t="s">
        <v>26</v>
      </c>
      <c r="P19" s="79" t="s">
        <v>26</v>
      </c>
      <c r="Q19" s="53">
        <f t="shared" si="1"/>
        <v>0</v>
      </c>
      <c r="R19" s="54" t="s">
        <v>26</v>
      </c>
      <c r="S19" s="54" t="s">
        <v>26</v>
      </c>
      <c r="T19" s="54" t="s">
        <v>26</v>
      </c>
      <c r="U19" s="56" t="s">
        <v>26</v>
      </c>
    </row>
    <row r="20" spans="1:21" s="5" customFormat="1" x14ac:dyDescent="0.25">
      <c r="A20" s="2">
        <v>14</v>
      </c>
      <c r="B20" s="95"/>
      <c r="C20" s="27" t="s">
        <v>68</v>
      </c>
      <c r="D20" s="28" t="s">
        <v>15</v>
      </c>
      <c r="E20" s="29" t="s">
        <v>69</v>
      </c>
      <c r="F20" s="29" t="s">
        <v>70</v>
      </c>
      <c r="G20" s="45" t="s">
        <v>26</v>
      </c>
      <c r="H20" s="37" t="s">
        <v>26</v>
      </c>
      <c r="I20" s="24">
        <v>45809</v>
      </c>
      <c r="J20" s="24">
        <v>46538</v>
      </c>
      <c r="K20" s="44">
        <f t="shared" si="0"/>
        <v>730</v>
      </c>
      <c r="L20" s="76"/>
      <c r="M20" s="77" t="s">
        <v>26</v>
      </c>
      <c r="N20" s="77" t="s">
        <v>26</v>
      </c>
      <c r="O20" s="77"/>
      <c r="P20" s="79" t="s">
        <v>26</v>
      </c>
      <c r="Q20" s="53">
        <f t="shared" si="1"/>
        <v>0</v>
      </c>
      <c r="R20" s="54" t="s">
        <v>26</v>
      </c>
      <c r="S20" s="54" t="s">
        <v>26</v>
      </c>
      <c r="T20" s="55">
        <f>O20*2</f>
        <v>0</v>
      </c>
      <c r="U20" s="56" t="s">
        <v>26</v>
      </c>
    </row>
    <row r="21" spans="1:21" s="5" customFormat="1" x14ac:dyDescent="0.25">
      <c r="A21" s="2">
        <v>15</v>
      </c>
      <c r="B21" s="95"/>
      <c r="C21" s="27" t="s">
        <v>71</v>
      </c>
      <c r="D21" s="28" t="s">
        <v>27</v>
      </c>
      <c r="E21" s="29" t="s">
        <v>72</v>
      </c>
      <c r="F21" s="29" t="s">
        <v>73</v>
      </c>
      <c r="G21" s="45" t="s">
        <v>26</v>
      </c>
      <c r="H21" s="37" t="s">
        <v>26</v>
      </c>
      <c r="I21" s="24">
        <v>45809</v>
      </c>
      <c r="J21" s="24">
        <v>46538</v>
      </c>
      <c r="K21" s="44">
        <f t="shared" si="0"/>
        <v>730</v>
      </c>
      <c r="L21" s="76"/>
      <c r="M21" s="77" t="s">
        <v>26</v>
      </c>
      <c r="N21" s="77" t="s">
        <v>26</v>
      </c>
      <c r="O21" s="77"/>
      <c r="P21" s="79" t="s">
        <v>26</v>
      </c>
      <c r="Q21" s="53">
        <f t="shared" si="1"/>
        <v>0</v>
      </c>
      <c r="R21" s="54" t="s">
        <v>26</v>
      </c>
      <c r="S21" s="54" t="s">
        <v>26</v>
      </c>
      <c r="T21" s="55">
        <f t="shared" ref="T21:T29" si="4">O21*2</f>
        <v>0</v>
      </c>
      <c r="U21" s="56" t="s">
        <v>26</v>
      </c>
    </row>
    <row r="22" spans="1:21" s="5" customFormat="1" x14ac:dyDescent="0.25">
      <c r="A22" s="1">
        <v>16</v>
      </c>
      <c r="B22" s="95"/>
      <c r="C22" s="21" t="s">
        <v>74</v>
      </c>
      <c r="D22" s="28" t="s">
        <v>10</v>
      </c>
      <c r="E22" s="29" t="s">
        <v>75</v>
      </c>
      <c r="F22" s="29" t="s">
        <v>76</v>
      </c>
      <c r="G22" s="45" t="s">
        <v>26</v>
      </c>
      <c r="H22" s="37" t="s">
        <v>26</v>
      </c>
      <c r="I22" s="24">
        <v>45809</v>
      </c>
      <c r="J22" s="24">
        <v>46538</v>
      </c>
      <c r="K22" s="44">
        <f t="shared" si="0"/>
        <v>730</v>
      </c>
      <c r="L22" s="76"/>
      <c r="M22" s="77" t="s">
        <v>26</v>
      </c>
      <c r="N22" s="77" t="s">
        <v>26</v>
      </c>
      <c r="O22" s="77"/>
      <c r="P22" s="79" t="s">
        <v>26</v>
      </c>
      <c r="Q22" s="53">
        <f t="shared" si="1"/>
        <v>0</v>
      </c>
      <c r="R22" s="54" t="s">
        <v>26</v>
      </c>
      <c r="S22" s="54" t="s">
        <v>26</v>
      </c>
      <c r="T22" s="55">
        <f t="shared" si="4"/>
        <v>0</v>
      </c>
      <c r="U22" s="56" t="s">
        <v>26</v>
      </c>
    </row>
    <row r="23" spans="1:21" s="5" customFormat="1" x14ac:dyDescent="0.25">
      <c r="A23" s="2">
        <v>17</v>
      </c>
      <c r="B23" s="95"/>
      <c r="C23" s="21" t="s">
        <v>77</v>
      </c>
      <c r="D23" s="28" t="s">
        <v>10</v>
      </c>
      <c r="E23" s="29" t="s">
        <v>75</v>
      </c>
      <c r="F23" s="29" t="s">
        <v>78</v>
      </c>
      <c r="G23" s="45" t="s">
        <v>26</v>
      </c>
      <c r="H23" s="37" t="s">
        <v>26</v>
      </c>
      <c r="I23" s="24">
        <v>45809</v>
      </c>
      <c r="J23" s="24">
        <v>46538</v>
      </c>
      <c r="K23" s="44">
        <f t="shared" si="0"/>
        <v>730</v>
      </c>
      <c r="L23" s="76"/>
      <c r="M23" s="77" t="s">
        <v>26</v>
      </c>
      <c r="N23" s="77" t="s">
        <v>26</v>
      </c>
      <c r="O23" s="77"/>
      <c r="P23" s="79" t="s">
        <v>26</v>
      </c>
      <c r="Q23" s="53">
        <f t="shared" si="1"/>
        <v>0</v>
      </c>
      <c r="R23" s="54" t="s">
        <v>26</v>
      </c>
      <c r="S23" s="54" t="s">
        <v>26</v>
      </c>
      <c r="T23" s="55">
        <f t="shared" si="4"/>
        <v>0</v>
      </c>
      <c r="U23" s="56" t="s">
        <v>26</v>
      </c>
    </row>
    <row r="24" spans="1:21" s="5" customFormat="1" x14ac:dyDescent="0.25">
      <c r="A24" s="2">
        <v>18</v>
      </c>
      <c r="B24" s="95"/>
      <c r="C24" s="21" t="s">
        <v>79</v>
      </c>
      <c r="D24" s="28" t="s">
        <v>13</v>
      </c>
      <c r="E24" s="29" t="s">
        <v>75</v>
      </c>
      <c r="F24" s="29" t="s">
        <v>80</v>
      </c>
      <c r="G24" s="46">
        <v>75600</v>
      </c>
      <c r="H24" s="37" t="s">
        <v>26</v>
      </c>
      <c r="I24" s="24">
        <v>45809</v>
      </c>
      <c r="J24" s="24">
        <v>46538</v>
      </c>
      <c r="K24" s="44">
        <f t="shared" si="0"/>
        <v>730</v>
      </c>
      <c r="L24" s="76"/>
      <c r="M24" s="77" t="s">
        <v>26</v>
      </c>
      <c r="N24" s="77"/>
      <c r="O24" s="77"/>
      <c r="P24" s="78" t="s">
        <v>26</v>
      </c>
      <c r="Q24" s="53">
        <f t="shared" si="1"/>
        <v>0</v>
      </c>
      <c r="R24" s="55" t="s">
        <v>26</v>
      </c>
      <c r="S24" s="54">
        <f>N24*2</f>
        <v>0</v>
      </c>
      <c r="T24" s="55">
        <f t="shared" si="4"/>
        <v>0</v>
      </c>
      <c r="U24" s="54" t="s">
        <v>26</v>
      </c>
    </row>
    <row r="25" spans="1:21" s="5" customFormat="1" x14ac:dyDescent="0.25">
      <c r="A25" s="1">
        <v>19</v>
      </c>
      <c r="B25" s="95"/>
      <c r="C25" s="21" t="s">
        <v>81</v>
      </c>
      <c r="D25" s="28" t="s">
        <v>10</v>
      </c>
      <c r="E25" s="29" t="s">
        <v>82</v>
      </c>
      <c r="F25" s="29" t="s">
        <v>83</v>
      </c>
      <c r="G25" s="46">
        <v>42400</v>
      </c>
      <c r="H25" s="37" t="s">
        <v>26</v>
      </c>
      <c r="I25" s="24">
        <v>45809</v>
      </c>
      <c r="J25" s="24">
        <v>46538</v>
      </c>
      <c r="K25" s="44">
        <f t="shared" si="0"/>
        <v>730</v>
      </c>
      <c r="L25" s="76"/>
      <c r="M25" s="77" t="s">
        <v>26</v>
      </c>
      <c r="N25" s="77"/>
      <c r="O25" s="77"/>
      <c r="P25" s="78" t="s">
        <v>26</v>
      </c>
      <c r="Q25" s="53">
        <f t="shared" si="1"/>
        <v>0</v>
      </c>
      <c r="R25" s="55" t="s">
        <v>26</v>
      </c>
      <c r="S25" s="54">
        <f>N25*2</f>
        <v>0</v>
      </c>
      <c r="T25" s="55">
        <f t="shared" si="4"/>
        <v>0</v>
      </c>
      <c r="U25" s="54" t="s">
        <v>26</v>
      </c>
    </row>
    <row r="26" spans="1:21" s="5" customFormat="1" x14ac:dyDescent="0.25">
      <c r="A26" s="2">
        <v>20</v>
      </c>
      <c r="B26" s="95"/>
      <c r="C26" s="21" t="s">
        <v>84</v>
      </c>
      <c r="D26" s="28" t="s">
        <v>10</v>
      </c>
      <c r="E26" s="29" t="s">
        <v>82</v>
      </c>
      <c r="F26" s="29" t="s">
        <v>83</v>
      </c>
      <c r="G26" s="46">
        <v>39700</v>
      </c>
      <c r="H26" s="37" t="s">
        <v>26</v>
      </c>
      <c r="I26" s="24">
        <v>45809</v>
      </c>
      <c r="J26" s="24">
        <v>46538</v>
      </c>
      <c r="K26" s="44">
        <f t="shared" si="0"/>
        <v>730</v>
      </c>
      <c r="L26" s="76"/>
      <c r="M26" s="77" t="s">
        <v>26</v>
      </c>
      <c r="N26" s="77"/>
      <c r="O26" s="77"/>
      <c r="P26" s="78" t="s">
        <v>26</v>
      </c>
      <c r="Q26" s="53">
        <f t="shared" si="1"/>
        <v>0</v>
      </c>
      <c r="R26" s="55" t="s">
        <v>26</v>
      </c>
      <c r="S26" s="54">
        <f>N26*2</f>
        <v>0</v>
      </c>
      <c r="T26" s="55">
        <f t="shared" si="4"/>
        <v>0</v>
      </c>
      <c r="U26" s="54" t="s">
        <v>26</v>
      </c>
    </row>
    <row r="27" spans="1:21" s="5" customFormat="1" x14ac:dyDescent="0.25">
      <c r="A27" s="2">
        <v>21</v>
      </c>
      <c r="B27" s="95"/>
      <c r="C27" s="21" t="s">
        <v>85</v>
      </c>
      <c r="D27" s="28" t="s">
        <v>10</v>
      </c>
      <c r="E27" s="29" t="s">
        <v>82</v>
      </c>
      <c r="F27" s="29" t="s">
        <v>86</v>
      </c>
      <c r="G27" s="46" t="s">
        <v>26</v>
      </c>
      <c r="H27" s="37" t="s">
        <v>26</v>
      </c>
      <c r="I27" s="24">
        <v>45809</v>
      </c>
      <c r="J27" s="24">
        <v>46538</v>
      </c>
      <c r="K27" s="44">
        <f t="shared" si="0"/>
        <v>730</v>
      </c>
      <c r="L27" s="76"/>
      <c r="M27" s="77" t="s">
        <v>26</v>
      </c>
      <c r="N27" s="77" t="s">
        <v>26</v>
      </c>
      <c r="O27" s="77"/>
      <c r="P27" s="78" t="s">
        <v>26</v>
      </c>
      <c r="Q27" s="53">
        <f t="shared" si="1"/>
        <v>0</v>
      </c>
      <c r="R27" s="54" t="s">
        <v>26</v>
      </c>
      <c r="S27" s="54" t="s">
        <v>26</v>
      </c>
      <c r="T27" s="55">
        <f t="shared" si="4"/>
        <v>0</v>
      </c>
      <c r="U27" s="54" t="s">
        <v>26</v>
      </c>
    </row>
    <row r="28" spans="1:21" s="5" customFormat="1" x14ac:dyDescent="0.25">
      <c r="A28" s="1">
        <v>22</v>
      </c>
      <c r="B28" s="95"/>
      <c r="C28" s="21" t="s">
        <v>87</v>
      </c>
      <c r="D28" s="28" t="s">
        <v>15</v>
      </c>
      <c r="E28" s="29" t="s">
        <v>88</v>
      </c>
      <c r="F28" s="29" t="s">
        <v>89</v>
      </c>
      <c r="G28" s="46">
        <v>52500</v>
      </c>
      <c r="H28" s="37" t="s">
        <v>26</v>
      </c>
      <c r="I28" s="24">
        <v>45809</v>
      </c>
      <c r="J28" s="24">
        <v>46538</v>
      </c>
      <c r="K28" s="44">
        <f t="shared" si="0"/>
        <v>730</v>
      </c>
      <c r="L28" s="76"/>
      <c r="M28" s="77" t="s">
        <v>26</v>
      </c>
      <c r="N28" s="77"/>
      <c r="O28" s="77"/>
      <c r="P28" s="78" t="s">
        <v>26</v>
      </c>
      <c r="Q28" s="53">
        <f t="shared" si="1"/>
        <v>0</v>
      </c>
      <c r="R28" s="55" t="s">
        <v>26</v>
      </c>
      <c r="S28" s="54">
        <f>N28*2</f>
        <v>0</v>
      </c>
      <c r="T28" s="55">
        <f t="shared" si="4"/>
        <v>0</v>
      </c>
      <c r="U28" s="54" t="s">
        <v>26</v>
      </c>
    </row>
    <row r="29" spans="1:21" s="5" customFormat="1" x14ac:dyDescent="0.25">
      <c r="A29" s="2">
        <v>23</v>
      </c>
      <c r="B29" s="95"/>
      <c r="C29" s="27" t="s">
        <v>90</v>
      </c>
      <c r="D29" s="28" t="s">
        <v>15</v>
      </c>
      <c r="E29" s="29" t="s">
        <v>88</v>
      </c>
      <c r="F29" s="29" t="s">
        <v>89</v>
      </c>
      <c r="G29" s="46">
        <v>51600</v>
      </c>
      <c r="H29" s="37" t="s">
        <v>26</v>
      </c>
      <c r="I29" s="24">
        <v>45809</v>
      </c>
      <c r="J29" s="24">
        <v>46538</v>
      </c>
      <c r="K29" s="44">
        <f t="shared" si="0"/>
        <v>730</v>
      </c>
      <c r="L29" s="76"/>
      <c r="M29" s="77" t="s">
        <v>26</v>
      </c>
      <c r="N29" s="77"/>
      <c r="O29" s="77"/>
      <c r="P29" s="78" t="s">
        <v>26</v>
      </c>
      <c r="Q29" s="53">
        <f t="shared" si="1"/>
        <v>0</v>
      </c>
      <c r="R29" s="55" t="s">
        <v>26</v>
      </c>
      <c r="S29" s="54">
        <f>N29*2</f>
        <v>0</v>
      </c>
      <c r="T29" s="55">
        <f t="shared" si="4"/>
        <v>0</v>
      </c>
      <c r="U29" s="54" t="s">
        <v>26</v>
      </c>
    </row>
    <row r="30" spans="1:21" s="5" customFormat="1" x14ac:dyDescent="0.25">
      <c r="A30" s="2">
        <v>24</v>
      </c>
      <c r="B30" s="95"/>
      <c r="C30" s="27" t="s">
        <v>91</v>
      </c>
      <c r="D30" s="28" t="s">
        <v>14</v>
      </c>
      <c r="E30" s="29" t="s">
        <v>92</v>
      </c>
      <c r="F30" s="29" t="s">
        <v>93</v>
      </c>
      <c r="G30" s="45" t="s">
        <v>26</v>
      </c>
      <c r="H30" s="37" t="s">
        <v>26</v>
      </c>
      <c r="I30" s="24">
        <v>45809</v>
      </c>
      <c r="J30" s="24">
        <v>46538</v>
      </c>
      <c r="K30" s="44">
        <f t="shared" si="0"/>
        <v>730</v>
      </c>
      <c r="L30" s="76"/>
      <c r="M30" s="77" t="s">
        <v>26</v>
      </c>
      <c r="N30" s="77" t="s">
        <v>26</v>
      </c>
      <c r="O30" s="77" t="s">
        <v>26</v>
      </c>
      <c r="P30" s="78" t="s">
        <v>26</v>
      </c>
      <c r="Q30" s="53">
        <f t="shared" si="1"/>
        <v>0</v>
      </c>
      <c r="R30" s="54" t="s">
        <v>26</v>
      </c>
      <c r="S30" s="54" t="s">
        <v>26</v>
      </c>
      <c r="T30" s="54" t="s">
        <v>26</v>
      </c>
      <c r="U30" s="54" t="s">
        <v>26</v>
      </c>
    </row>
    <row r="31" spans="1:21" s="5" customFormat="1" x14ac:dyDescent="0.25">
      <c r="A31" s="1">
        <v>25</v>
      </c>
      <c r="B31" s="95"/>
      <c r="C31" s="27" t="s">
        <v>94</v>
      </c>
      <c r="D31" s="28" t="s">
        <v>14</v>
      </c>
      <c r="E31" s="29" t="s">
        <v>16</v>
      </c>
      <c r="F31" s="29" t="s">
        <v>95</v>
      </c>
      <c r="G31" s="45" t="s">
        <v>26</v>
      </c>
      <c r="H31" s="37" t="s">
        <v>26</v>
      </c>
      <c r="I31" s="24">
        <v>45809</v>
      </c>
      <c r="J31" s="24">
        <v>46538</v>
      </c>
      <c r="K31" s="44">
        <f t="shared" si="0"/>
        <v>730</v>
      </c>
      <c r="L31" s="76"/>
      <c r="M31" s="77" t="s">
        <v>26</v>
      </c>
      <c r="N31" s="77" t="s">
        <v>26</v>
      </c>
      <c r="O31" s="77" t="s">
        <v>26</v>
      </c>
      <c r="P31" s="78" t="s">
        <v>26</v>
      </c>
      <c r="Q31" s="53">
        <f t="shared" si="1"/>
        <v>0</v>
      </c>
      <c r="R31" s="54" t="s">
        <v>26</v>
      </c>
      <c r="S31" s="54" t="s">
        <v>26</v>
      </c>
      <c r="T31" s="54" t="s">
        <v>26</v>
      </c>
      <c r="U31" s="54" t="s">
        <v>26</v>
      </c>
    </row>
    <row r="32" spans="1:21" s="5" customFormat="1" x14ac:dyDescent="0.25">
      <c r="A32" s="2">
        <v>26</v>
      </c>
      <c r="B32" s="95"/>
      <c r="C32" s="27" t="s">
        <v>96</v>
      </c>
      <c r="D32" s="28" t="s">
        <v>13</v>
      </c>
      <c r="E32" s="29" t="s">
        <v>31</v>
      </c>
      <c r="F32" s="29" t="s">
        <v>97</v>
      </c>
      <c r="G32" s="45" t="s">
        <v>26</v>
      </c>
      <c r="H32" s="37" t="s">
        <v>26</v>
      </c>
      <c r="I32" s="24">
        <v>45809</v>
      </c>
      <c r="J32" s="24">
        <v>46538</v>
      </c>
      <c r="K32" s="44">
        <f t="shared" si="0"/>
        <v>730</v>
      </c>
      <c r="L32" s="76"/>
      <c r="M32" s="77" t="s">
        <v>26</v>
      </c>
      <c r="N32" s="77" t="s">
        <v>26</v>
      </c>
      <c r="O32" s="77"/>
      <c r="P32" s="78" t="s">
        <v>26</v>
      </c>
      <c r="Q32" s="53">
        <f t="shared" si="1"/>
        <v>0</v>
      </c>
      <c r="R32" s="54" t="s">
        <v>26</v>
      </c>
      <c r="S32" s="54" t="s">
        <v>26</v>
      </c>
      <c r="T32" s="55">
        <f t="shared" ref="T32:U39" si="5">O32*2</f>
        <v>0</v>
      </c>
      <c r="U32" s="54" t="s">
        <v>26</v>
      </c>
    </row>
    <row r="33" spans="1:21" s="5" customFormat="1" x14ac:dyDescent="0.25">
      <c r="A33" s="2">
        <v>27</v>
      </c>
      <c r="B33" s="95"/>
      <c r="C33" s="27" t="s">
        <v>98</v>
      </c>
      <c r="D33" s="28" t="s">
        <v>13</v>
      </c>
      <c r="E33" s="29" t="s">
        <v>31</v>
      </c>
      <c r="F33" s="29" t="s">
        <v>99</v>
      </c>
      <c r="G33" s="45" t="s">
        <v>26</v>
      </c>
      <c r="H33" s="37" t="s">
        <v>26</v>
      </c>
      <c r="I33" s="24">
        <v>45809</v>
      </c>
      <c r="J33" s="24">
        <v>46538</v>
      </c>
      <c r="K33" s="44">
        <f t="shared" si="0"/>
        <v>730</v>
      </c>
      <c r="L33" s="76"/>
      <c r="M33" s="77" t="s">
        <v>26</v>
      </c>
      <c r="N33" s="77" t="s">
        <v>26</v>
      </c>
      <c r="O33" s="77"/>
      <c r="P33" s="78" t="s">
        <v>26</v>
      </c>
      <c r="Q33" s="53">
        <f t="shared" si="1"/>
        <v>0</v>
      </c>
      <c r="R33" s="54" t="s">
        <v>26</v>
      </c>
      <c r="S33" s="54" t="s">
        <v>26</v>
      </c>
      <c r="T33" s="55">
        <f t="shared" si="5"/>
        <v>0</v>
      </c>
      <c r="U33" s="54" t="s">
        <v>26</v>
      </c>
    </row>
    <row r="34" spans="1:21" s="5" customFormat="1" x14ac:dyDescent="0.25">
      <c r="A34" s="1">
        <v>28</v>
      </c>
      <c r="B34" s="95"/>
      <c r="C34" s="27" t="s">
        <v>100</v>
      </c>
      <c r="D34" s="28" t="s">
        <v>13</v>
      </c>
      <c r="E34" s="29" t="s">
        <v>31</v>
      </c>
      <c r="F34" s="29" t="s">
        <v>99</v>
      </c>
      <c r="G34" s="46">
        <v>29600</v>
      </c>
      <c r="H34" s="37" t="s">
        <v>26</v>
      </c>
      <c r="I34" s="24">
        <v>45809</v>
      </c>
      <c r="J34" s="24">
        <v>46538</v>
      </c>
      <c r="K34" s="44">
        <f t="shared" si="0"/>
        <v>730</v>
      </c>
      <c r="L34" s="76"/>
      <c r="M34" s="77" t="s">
        <v>26</v>
      </c>
      <c r="N34" s="77"/>
      <c r="O34" s="77"/>
      <c r="P34" s="78" t="s">
        <v>26</v>
      </c>
      <c r="Q34" s="53">
        <f t="shared" si="1"/>
        <v>0</v>
      </c>
      <c r="R34" s="55" t="s">
        <v>26</v>
      </c>
      <c r="S34" s="54">
        <f>N34*2</f>
        <v>0</v>
      </c>
      <c r="T34" s="55">
        <f t="shared" si="5"/>
        <v>0</v>
      </c>
      <c r="U34" s="54" t="s">
        <v>26</v>
      </c>
    </row>
    <row r="35" spans="1:21" s="5" customFormat="1" x14ac:dyDescent="0.25">
      <c r="A35" s="2">
        <v>29</v>
      </c>
      <c r="B35" s="95"/>
      <c r="C35" s="27" t="s">
        <v>101</v>
      </c>
      <c r="D35" s="28" t="s">
        <v>13</v>
      </c>
      <c r="E35" s="29" t="s">
        <v>31</v>
      </c>
      <c r="F35" s="29" t="s">
        <v>102</v>
      </c>
      <c r="G35" s="46">
        <v>36000</v>
      </c>
      <c r="H35" s="37" t="s">
        <v>26</v>
      </c>
      <c r="I35" s="24">
        <v>45809</v>
      </c>
      <c r="J35" s="24">
        <v>46538</v>
      </c>
      <c r="K35" s="44">
        <f t="shared" si="0"/>
        <v>730</v>
      </c>
      <c r="L35" s="76"/>
      <c r="M35" s="77" t="s">
        <v>26</v>
      </c>
      <c r="N35" s="77"/>
      <c r="O35" s="77"/>
      <c r="P35" s="78" t="s">
        <v>26</v>
      </c>
      <c r="Q35" s="53">
        <f t="shared" si="1"/>
        <v>0</v>
      </c>
      <c r="R35" s="55" t="s">
        <v>26</v>
      </c>
      <c r="S35" s="54">
        <f>N35*2</f>
        <v>0</v>
      </c>
      <c r="T35" s="55">
        <f t="shared" si="5"/>
        <v>0</v>
      </c>
      <c r="U35" s="54" t="s">
        <v>26</v>
      </c>
    </row>
    <row r="36" spans="1:21" s="5" customFormat="1" x14ac:dyDescent="0.25">
      <c r="A36" s="2">
        <v>30</v>
      </c>
      <c r="B36" s="95"/>
      <c r="C36" s="39" t="s">
        <v>103</v>
      </c>
      <c r="D36" s="28" t="s">
        <v>14</v>
      </c>
      <c r="E36" s="29" t="s">
        <v>104</v>
      </c>
      <c r="F36" s="29" t="s">
        <v>105</v>
      </c>
      <c r="G36" s="45" t="s">
        <v>26</v>
      </c>
      <c r="H36" s="37" t="s">
        <v>26</v>
      </c>
      <c r="I36" s="24">
        <v>45809</v>
      </c>
      <c r="J36" s="24">
        <v>46538</v>
      </c>
      <c r="K36" s="44">
        <f t="shared" si="0"/>
        <v>730</v>
      </c>
      <c r="L36" s="76"/>
      <c r="M36" s="77" t="s">
        <v>26</v>
      </c>
      <c r="N36" s="77" t="s">
        <v>26</v>
      </c>
      <c r="O36" s="77" t="s">
        <v>26</v>
      </c>
      <c r="P36" s="78" t="s">
        <v>26</v>
      </c>
      <c r="Q36" s="53">
        <f t="shared" si="1"/>
        <v>0</v>
      </c>
      <c r="R36" s="54" t="s">
        <v>26</v>
      </c>
      <c r="S36" s="54" t="s">
        <v>26</v>
      </c>
      <c r="T36" s="54" t="s">
        <v>26</v>
      </c>
      <c r="U36" s="54" t="s">
        <v>26</v>
      </c>
    </row>
    <row r="37" spans="1:21" s="5" customFormat="1" x14ac:dyDescent="0.25">
      <c r="A37" s="1">
        <v>31</v>
      </c>
      <c r="B37" s="95"/>
      <c r="C37" s="27" t="s">
        <v>106</v>
      </c>
      <c r="D37" s="28" t="s">
        <v>10</v>
      </c>
      <c r="E37" s="29" t="s">
        <v>35</v>
      </c>
      <c r="F37" s="29" t="s">
        <v>107</v>
      </c>
      <c r="G37" s="46">
        <v>48500</v>
      </c>
      <c r="H37" s="37" t="s">
        <v>365</v>
      </c>
      <c r="I37" s="24">
        <v>45809</v>
      </c>
      <c r="J37" s="24">
        <v>46538</v>
      </c>
      <c r="K37" s="44">
        <f t="shared" si="0"/>
        <v>730</v>
      </c>
      <c r="L37" s="76"/>
      <c r="M37" s="77" t="s">
        <v>26</v>
      </c>
      <c r="N37" s="77"/>
      <c r="O37" s="77"/>
      <c r="P37" s="78"/>
      <c r="Q37" s="53">
        <f t="shared" si="1"/>
        <v>0</v>
      </c>
      <c r="R37" s="55" t="s">
        <v>26</v>
      </c>
      <c r="S37" s="54">
        <f>N37*2</f>
        <v>0</v>
      </c>
      <c r="T37" s="55">
        <f t="shared" si="5"/>
        <v>0</v>
      </c>
      <c r="U37" s="55">
        <f t="shared" si="5"/>
        <v>0</v>
      </c>
    </row>
    <row r="38" spans="1:21" s="5" customFormat="1" x14ac:dyDescent="0.25">
      <c r="A38" s="2">
        <v>32</v>
      </c>
      <c r="B38" s="95"/>
      <c r="C38" s="27" t="s">
        <v>108</v>
      </c>
      <c r="D38" s="28" t="s">
        <v>14</v>
      </c>
      <c r="E38" s="29" t="s">
        <v>109</v>
      </c>
      <c r="F38" s="29" t="s">
        <v>11</v>
      </c>
      <c r="G38" s="45" t="s">
        <v>26</v>
      </c>
      <c r="H38" s="37" t="s">
        <v>26</v>
      </c>
      <c r="I38" s="24">
        <v>45809</v>
      </c>
      <c r="J38" s="24">
        <v>46538</v>
      </c>
      <c r="K38" s="44">
        <f t="shared" si="0"/>
        <v>730</v>
      </c>
      <c r="L38" s="76"/>
      <c r="M38" s="77" t="s">
        <v>26</v>
      </c>
      <c r="N38" s="77" t="s">
        <v>26</v>
      </c>
      <c r="O38" s="77" t="s">
        <v>26</v>
      </c>
      <c r="P38" s="79" t="s">
        <v>26</v>
      </c>
      <c r="Q38" s="53">
        <f t="shared" si="1"/>
        <v>0</v>
      </c>
      <c r="R38" s="54" t="s">
        <v>26</v>
      </c>
      <c r="S38" s="54" t="s">
        <v>26</v>
      </c>
      <c r="T38" s="54" t="s">
        <v>26</v>
      </c>
      <c r="U38" s="56" t="s">
        <v>26</v>
      </c>
    </row>
    <row r="39" spans="1:21" s="5" customFormat="1" x14ac:dyDescent="0.25">
      <c r="A39" s="2">
        <v>33</v>
      </c>
      <c r="B39" s="95"/>
      <c r="C39" s="27" t="s">
        <v>110</v>
      </c>
      <c r="D39" s="28" t="s">
        <v>27</v>
      </c>
      <c r="E39" s="29" t="s">
        <v>111</v>
      </c>
      <c r="F39" s="29" t="s">
        <v>112</v>
      </c>
      <c r="G39" s="45" t="s">
        <v>26</v>
      </c>
      <c r="H39" s="37" t="s">
        <v>26</v>
      </c>
      <c r="I39" s="24">
        <v>45809</v>
      </c>
      <c r="J39" s="24">
        <v>46538</v>
      </c>
      <c r="K39" s="44">
        <f t="shared" si="0"/>
        <v>730</v>
      </c>
      <c r="L39" s="76"/>
      <c r="M39" s="77" t="s">
        <v>26</v>
      </c>
      <c r="N39" s="77" t="s">
        <v>26</v>
      </c>
      <c r="O39" s="77"/>
      <c r="P39" s="78" t="s">
        <v>26</v>
      </c>
      <c r="Q39" s="53">
        <f t="shared" si="1"/>
        <v>0</v>
      </c>
      <c r="R39" s="54" t="s">
        <v>26</v>
      </c>
      <c r="S39" s="54" t="s">
        <v>26</v>
      </c>
      <c r="T39" s="55">
        <f t="shared" si="5"/>
        <v>0</v>
      </c>
      <c r="U39" s="54" t="s">
        <v>26</v>
      </c>
    </row>
    <row r="40" spans="1:21" s="5" customFormat="1" x14ac:dyDescent="0.25">
      <c r="A40" s="1">
        <v>34</v>
      </c>
      <c r="B40" s="95"/>
      <c r="C40" s="27" t="s">
        <v>113</v>
      </c>
      <c r="D40" s="28" t="s">
        <v>14</v>
      </c>
      <c r="E40" s="29" t="s">
        <v>114</v>
      </c>
      <c r="F40" s="29" t="s">
        <v>115</v>
      </c>
      <c r="G40" s="45" t="s">
        <v>26</v>
      </c>
      <c r="H40" s="37" t="s">
        <v>26</v>
      </c>
      <c r="I40" s="24">
        <v>45809</v>
      </c>
      <c r="J40" s="24">
        <v>46538</v>
      </c>
      <c r="K40" s="44">
        <f t="shared" si="0"/>
        <v>730</v>
      </c>
      <c r="L40" s="76"/>
      <c r="M40" s="77" t="s">
        <v>26</v>
      </c>
      <c r="N40" s="77" t="s">
        <v>26</v>
      </c>
      <c r="O40" s="77" t="s">
        <v>26</v>
      </c>
      <c r="P40" s="78" t="s">
        <v>26</v>
      </c>
      <c r="Q40" s="53">
        <f t="shared" si="1"/>
        <v>0</v>
      </c>
      <c r="R40" s="54" t="s">
        <v>26</v>
      </c>
      <c r="S40" s="54" t="s">
        <v>26</v>
      </c>
      <c r="T40" s="54" t="s">
        <v>26</v>
      </c>
      <c r="U40" s="54" t="s">
        <v>26</v>
      </c>
    </row>
    <row r="41" spans="1:21" s="5" customFormat="1" x14ac:dyDescent="0.25">
      <c r="A41" s="2">
        <v>35</v>
      </c>
      <c r="B41" s="95"/>
      <c r="C41" s="27" t="s">
        <v>116</v>
      </c>
      <c r="D41" s="28" t="s">
        <v>27</v>
      </c>
      <c r="E41" s="29" t="s">
        <v>117</v>
      </c>
      <c r="F41" s="29" t="s">
        <v>118</v>
      </c>
      <c r="G41" s="45" t="s">
        <v>26</v>
      </c>
      <c r="H41" s="37" t="s">
        <v>26</v>
      </c>
      <c r="I41" s="24">
        <v>45809</v>
      </c>
      <c r="J41" s="24">
        <v>46538</v>
      </c>
      <c r="K41" s="44">
        <f t="shared" si="0"/>
        <v>730</v>
      </c>
      <c r="L41" s="76"/>
      <c r="M41" s="77" t="s">
        <v>26</v>
      </c>
      <c r="N41" s="77" t="s">
        <v>26</v>
      </c>
      <c r="O41" s="77"/>
      <c r="P41" s="78" t="s">
        <v>26</v>
      </c>
      <c r="Q41" s="53">
        <f t="shared" si="1"/>
        <v>0</v>
      </c>
      <c r="R41" s="54" t="s">
        <v>26</v>
      </c>
      <c r="S41" s="54" t="s">
        <v>26</v>
      </c>
      <c r="T41" s="55">
        <f t="shared" si="1"/>
        <v>0</v>
      </c>
      <c r="U41" s="54" t="s">
        <v>26</v>
      </c>
    </row>
    <row r="42" spans="1:21" s="5" customFormat="1" x14ac:dyDescent="0.25">
      <c r="A42" s="2">
        <v>36</v>
      </c>
      <c r="B42" s="95"/>
      <c r="C42" s="21" t="s">
        <v>119</v>
      </c>
      <c r="D42" s="22" t="s">
        <v>13</v>
      </c>
      <c r="E42" s="23" t="s">
        <v>120</v>
      </c>
      <c r="F42" s="23" t="s">
        <v>121</v>
      </c>
      <c r="G42" s="46">
        <v>63000</v>
      </c>
      <c r="H42" s="37" t="s">
        <v>26</v>
      </c>
      <c r="I42" s="24">
        <v>45809</v>
      </c>
      <c r="J42" s="24">
        <v>46538</v>
      </c>
      <c r="K42" s="44">
        <f t="shared" si="0"/>
        <v>730</v>
      </c>
      <c r="L42" s="76"/>
      <c r="M42" s="77" t="s">
        <v>26</v>
      </c>
      <c r="N42" s="77"/>
      <c r="O42" s="77"/>
      <c r="P42" s="78" t="s">
        <v>26</v>
      </c>
      <c r="Q42" s="53">
        <f t="shared" si="1"/>
        <v>0</v>
      </c>
      <c r="R42" s="55" t="s">
        <v>26</v>
      </c>
      <c r="S42" s="54">
        <f>N42*2</f>
        <v>0</v>
      </c>
      <c r="T42" s="55">
        <f t="shared" si="1"/>
        <v>0</v>
      </c>
      <c r="U42" s="54" t="s">
        <v>26</v>
      </c>
    </row>
    <row r="43" spans="1:21" s="5" customFormat="1" x14ac:dyDescent="0.25">
      <c r="A43" s="1">
        <v>37</v>
      </c>
      <c r="B43" s="95"/>
      <c r="C43" s="27" t="s">
        <v>122</v>
      </c>
      <c r="D43" s="28" t="s">
        <v>12</v>
      </c>
      <c r="E43" s="29" t="s">
        <v>120</v>
      </c>
      <c r="F43" s="29" t="s">
        <v>123</v>
      </c>
      <c r="G43" s="46">
        <v>182700</v>
      </c>
      <c r="H43" s="37" t="s">
        <v>26</v>
      </c>
      <c r="I43" s="24">
        <v>45809</v>
      </c>
      <c r="J43" s="24">
        <v>46538</v>
      </c>
      <c r="K43" s="44">
        <f t="shared" si="0"/>
        <v>730</v>
      </c>
      <c r="L43" s="76"/>
      <c r="M43" s="77" t="s">
        <v>26</v>
      </c>
      <c r="N43" s="77"/>
      <c r="O43" s="77"/>
      <c r="P43" s="78" t="s">
        <v>26</v>
      </c>
      <c r="Q43" s="53">
        <f t="shared" si="1"/>
        <v>0</v>
      </c>
      <c r="R43" s="55" t="s">
        <v>26</v>
      </c>
      <c r="S43" s="54">
        <f>N43*2</f>
        <v>0</v>
      </c>
      <c r="T43" s="55">
        <f t="shared" si="1"/>
        <v>0</v>
      </c>
      <c r="U43" s="54" t="s">
        <v>26</v>
      </c>
    </row>
    <row r="44" spans="1:21" s="5" customFormat="1" x14ac:dyDescent="0.25">
      <c r="A44" s="2">
        <v>38</v>
      </c>
      <c r="B44" s="95"/>
      <c r="C44" s="27" t="s">
        <v>124</v>
      </c>
      <c r="D44" s="28" t="s">
        <v>27</v>
      </c>
      <c r="E44" s="29" t="s">
        <v>125</v>
      </c>
      <c r="F44" s="29" t="s">
        <v>126</v>
      </c>
      <c r="G44" s="45" t="s">
        <v>26</v>
      </c>
      <c r="H44" s="37" t="s">
        <v>26</v>
      </c>
      <c r="I44" s="24">
        <v>45809</v>
      </c>
      <c r="J44" s="24">
        <v>46538</v>
      </c>
      <c r="K44" s="44">
        <f t="shared" si="0"/>
        <v>730</v>
      </c>
      <c r="L44" s="76"/>
      <c r="M44" s="77" t="s">
        <v>26</v>
      </c>
      <c r="N44" s="77" t="s">
        <v>26</v>
      </c>
      <c r="O44" s="77"/>
      <c r="P44" s="78" t="s">
        <v>26</v>
      </c>
      <c r="Q44" s="53">
        <f t="shared" si="1"/>
        <v>0</v>
      </c>
      <c r="R44" s="54" t="s">
        <v>26</v>
      </c>
      <c r="S44" s="54" t="s">
        <v>26</v>
      </c>
      <c r="T44" s="55">
        <f t="shared" si="1"/>
        <v>0</v>
      </c>
      <c r="U44" s="54" t="s">
        <v>26</v>
      </c>
    </row>
    <row r="45" spans="1:21" s="5" customFormat="1" x14ac:dyDescent="0.25">
      <c r="A45" s="2">
        <v>39</v>
      </c>
      <c r="B45" s="95"/>
      <c r="C45" s="27" t="s">
        <v>127</v>
      </c>
      <c r="D45" s="28" t="s">
        <v>27</v>
      </c>
      <c r="E45" s="29" t="s">
        <v>125</v>
      </c>
      <c r="F45" s="29" t="s">
        <v>128</v>
      </c>
      <c r="G45" s="45" t="s">
        <v>26</v>
      </c>
      <c r="H45" s="37" t="s">
        <v>26</v>
      </c>
      <c r="I45" s="24">
        <v>45809</v>
      </c>
      <c r="J45" s="24">
        <v>46538</v>
      </c>
      <c r="K45" s="44">
        <f t="shared" si="0"/>
        <v>730</v>
      </c>
      <c r="L45" s="76"/>
      <c r="M45" s="77" t="s">
        <v>26</v>
      </c>
      <c r="N45" s="77" t="s">
        <v>26</v>
      </c>
      <c r="O45" s="77"/>
      <c r="P45" s="79" t="s">
        <v>26</v>
      </c>
      <c r="Q45" s="53">
        <f t="shared" si="1"/>
        <v>0</v>
      </c>
      <c r="R45" s="54" t="s">
        <v>26</v>
      </c>
      <c r="S45" s="54" t="s">
        <v>26</v>
      </c>
      <c r="T45" s="55">
        <f t="shared" si="1"/>
        <v>0</v>
      </c>
      <c r="U45" s="56" t="s">
        <v>26</v>
      </c>
    </row>
    <row r="46" spans="1:21" s="5" customFormat="1" ht="27" x14ac:dyDescent="0.25">
      <c r="A46" s="1">
        <v>40</v>
      </c>
      <c r="B46" s="95"/>
      <c r="C46" s="27" t="s">
        <v>129</v>
      </c>
      <c r="D46" s="28" t="s">
        <v>27</v>
      </c>
      <c r="E46" s="29" t="s">
        <v>125</v>
      </c>
      <c r="F46" s="29" t="s">
        <v>130</v>
      </c>
      <c r="G46" s="45" t="s">
        <v>26</v>
      </c>
      <c r="H46" s="37" t="s">
        <v>26</v>
      </c>
      <c r="I46" s="24">
        <v>45809</v>
      </c>
      <c r="J46" s="24">
        <v>46538</v>
      </c>
      <c r="K46" s="44">
        <f t="shared" si="0"/>
        <v>730</v>
      </c>
      <c r="L46" s="76"/>
      <c r="M46" s="77" t="s">
        <v>26</v>
      </c>
      <c r="N46" s="77" t="s">
        <v>26</v>
      </c>
      <c r="O46" s="77"/>
      <c r="P46" s="79" t="s">
        <v>26</v>
      </c>
      <c r="Q46" s="53">
        <f t="shared" si="1"/>
        <v>0</v>
      </c>
      <c r="R46" s="54" t="s">
        <v>26</v>
      </c>
      <c r="S46" s="54" t="s">
        <v>26</v>
      </c>
      <c r="T46" s="55">
        <f t="shared" si="1"/>
        <v>0</v>
      </c>
      <c r="U46" s="56" t="s">
        <v>26</v>
      </c>
    </row>
    <row r="47" spans="1:21" s="5" customFormat="1" ht="27" x14ac:dyDescent="0.25">
      <c r="A47" s="2">
        <v>41</v>
      </c>
      <c r="B47" s="95"/>
      <c r="C47" s="27" t="s">
        <v>131</v>
      </c>
      <c r="D47" s="28" t="s">
        <v>27</v>
      </c>
      <c r="E47" s="29" t="s">
        <v>125</v>
      </c>
      <c r="F47" s="29" t="s">
        <v>132</v>
      </c>
      <c r="G47" s="45" t="s">
        <v>26</v>
      </c>
      <c r="H47" s="37" t="s">
        <v>26</v>
      </c>
      <c r="I47" s="24">
        <v>45809</v>
      </c>
      <c r="J47" s="24">
        <v>46538</v>
      </c>
      <c r="K47" s="44">
        <f t="shared" si="0"/>
        <v>730</v>
      </c>
      <c r="L47" s="76"/>
      <c r="M47" s="77" t="s">
        <v>26</v>
      </c>
      <c r="N47" s="77" t="s">
        <v>26</v>
      </c>
      <c r="O47" s="77"/>
      <c r="P47" s="78" t="s">
        <v>26</v>
      </c>
      <c r="Q47" s="53">
        <f t="shared" si="1"/>
        <v>0</v>
      </c>
      <c r="R47" s="54" t="s">
        <v>26</v>
      </c>
      <c r="S47" s="54" t="s">
        <v>26</v>
      </c>
      <c r="T47" s="55">
        <f t="shared" si="1"/>
        <v>0</v>
      </c>
      <c r="U47" s="54" t="s">
        <v>26</v>
      </c>
    </row>
    <row r="48" spans="1:21" s="5" customFormat="1" x14ac:dyDescent="0.25">
      <c r="A48" s="2">
        <v>42</v>
      </c>
      <c r="B48" s="95"/>
      <c r="C48" s="27" t="s">
        <v>133</v>
      </c>
      <c r="D48" s="28" t="s">
        <v>10</v>
      </c>
      <c r="E48" s="29" t="s">
        <v>38</v>
      </c>
      <c r="F48" s="29" t="s">
        <v>134</v>
      </c>
      <c r="G48" s="45" t="s">
        <v>26</v>
      </c>
      <c r="H48" s="37" t="s">
        <v>26</v>
      </c>
      <c r="I48" s="24">
        <v>45809</v>
      </c>
      <c r="J48" s="24">
        <v>46538</v>
      </c>
      <c r="K48" s="44">
        <f t="shared" si="0"/>
        <v>730</v>
      </c>
      <c r="L48" s="76"/>
      <c r="M48" s="77" t="s">
        <v>26</v>
      </c>
      <c r="N48" s="77" t="s">
        <v>26</v>
      </c>
      <c r="O48" s="77"/>
      <c r="P48" s="78" t="s">
        <v>26</v>
      </c>
      <c r="Q48" s="53">
        <f t="shared" si="1"/>
        <v>0</v>
      </c>
      <c r="R48" s="54" t="s">
        <v>26</v>
      </c>
      <c r="S48" s="54" t="s">
        <v>26</v>
      </c>
      <c r="T48" s="55">
        <f t="shared" si="1"/>
        <v>0</v>
      </c>
      <c r="U48" s="54" t="s">
        <v>26</v>
      </c>
    </row>
    <row r="49" spans="1:21" s="5" customFormat="1" x14ac:dyDescent="0.25">
      <c r="A49" s="1">
        <v>43</v>
      </c>
      <c r="B49" s="95"/>
      <c r="C49" s="27" t="s">
        <v>135</v>
      </c>
      <c r="D49" s="28" t="s">
        <v>13</v>
      </c>
      <c r="E49" s="29" t="s">
        <v>38</v>
      </c>
      <c r="F49" s="29" t="s">
        <v>136</v>
      </c>
      <c r="G49" s="45" t="s">
        <v>26</v>
      </c>
      <c r="H49" s="37" t="s">
        <v>26</v>
      </c>
      <c r="I49" s="24">
        <v>45809</v>
      </c>
      <c r="J49" s="24">
        <v>46538</v>
      </c>
      <c r="K49" s="44">
        <f t="shared" si="0"/>
        <v>730</v>
      </c>
      <c r="L49" s="76"/>
      <c r="M49" s="77" t="s">
        <v>26</v>
      </c>
      <c r="N49" s="77" t="s">
        <v>26</v>
      </c>
      <c r="O49" s="77"/>
      <c r="P49" s="79" t="s">
        <v>26</v>
      </c>
      <c r="Q49" s="53">
        <f t="shared" si="1"/>
        <v>0</v>
      </c>
      <c r="R49" s="54" t="s">
        <v>26</v>
      </c>
      <c r="S49" s="54" t="s">
        <v>26</v>
      </c>
      <c r="T49" s="55">
        <f t="shared" si="1"/>
        <v>0</v>
      </c>
      <c r="U49" s="56" t="s">
        <v>26</v>
      </c>
    </row>
    <row r="50" spans="1:21" s="5" customFormat="1" x14ac:dyDescent="0.25">
      <c r="A50" s="2">
        <v>44</v>
      </c>
      <c r="B50" s="95"/>
      <c r="C50" s="27" t="s">
        <v>137</v>
      </c>
      <c r="D50" s="28" t="s">
        <v>13</v>
      </c>
      <c r="E50" s="29" t="s">
        <v>38</v>
      </c>
      <c r="F50" s="29" t="s">
        <v>138</v>
      </c>
      <c r="G50" s="45" t="s">
        <v>26</v>
      </c>
      <c r="H50" s="37" t="s">
        <v>26</v>
      </c>
      <c r="I50" s="24">
        <v>45809</v>
      </c>
      <c r="J50" s="24">
        <v>46538</v>
      </c>
      <c r="K50" s="44">
        <f t="shared" si="0"/>
        <v>730</v>
      </c>
      <c r="L50" s="76"/>
      <c r="M50" s="77" t="s">
        <v>26</v>
      </c>
      <c r="N50" s="77" t="s">
        <v>26</v>
      </c>
      <c r="O50" s="77"/>
      <c r="P50" s="79" t="s">
        <v>26</v>
      </c>
      <c r="Q50" s="53">
        <f t="shared" si="1"/>
        <v>0</v>
      </c>
      <c r="R50" s="54" t="s">
        <v>26</v>
      </c>
      <c r="S50" s="54" t="s">
        <v>26</v>
      </c>
      <c r="T50" s="55">
        <f t="shared" si="1"/>
        <v>0</v>
      </c>
      <c r="U50" s="56" t="s">
        <v>26</v>
      </c>
    </row>
    <row r="51" spans="1:21" s="5" customFormat="1" x14ac:dyDescent="0.25">
      <c r="A51" s="2">
        <v>45</v>
      </c>
      <c r="B51" s="95"/>
      <c r="C51" s="27" t="s">
        <v>139</v>
      </c>
      <c r="D51" s="28" t="s">
        <v>27</v>
      </c>
      <c r="E51" s="29" t="s">
        <v>359</v>
      </c>
      <c r="F51" s="29" t="s">
        <v>140</v>
      </c>
      <c r="G51" s="45" t="s">
        <v>26</v>
      </c>
      <c r="H51" s="37" t="s">
        <v>26</v>
      </c>
      <c r="I51" s="24">
        <v>45809</v>
      </c>
      <c r="J51" s="24">
        <v>46538</v>
      </c>
      <c r="K51" s="44">
        <f t="shared" si="0"/>
        <v>730</v>
      </c>
      <c r="L51" s="76"/>
      <c r="M51" s="77" t="s">
        <v>26</v>
      </c>
      <c r="N51" s="77" t="s">
        <v>26</v>
      </c>
      <c r="O51" s="77"/>
      <c r="P51" s="79" t="s">
        <v>26</v>
      </c>
      <c r="Q51" s="53">
        <f t="shared" si="1"/>
        <v>0</v>
      </c>
      <c r="R51" s="54" t="s">
        <v>26</v>
      </c>
      <c r="S51" s="54" t="s">
        <v>26</v>
      </c>
      <c r="T51" s="55">
        <f t="shared" si="1"/>
        <v>0</v>
      </c>
      <c r="U51" s="56" t="s">
        <v>26</v>
      </c>
    </row>
    <row r="52" spans="1:21" s="5" customFormat="1" x14ac:dyDescent="0.25">
      <c r="A52" s="1">
        <v>46</v>
      </c>
      <c r="B52" s="95"/>
      <c r="C52" s="27" t="s">
        <v>141</v>
      </c>
      <c r="D52" s="28" t="s">
        <v>13</v>
      </c>
      <c r="E52" s="29" t="s">
        <v>142</v>
      </c>
      <c r="F52" s="29" t="s">
        <v>143</v>
      </c>
      <c r="G52" s="45" t="s">
        <v>26</v>
      </c>
      <c r="H52" s="37" t="s">
        <v>26</v>
      </c>
      <c r="I52" s="24">
        <v>45809</v>
      </c>
      <c r="J52" s="24">
        <v>46538</v>
      </c>
      <c r="K52" s="44">
        <f t="shared" si="0"/>
        <v>730</v>
      </c>
      <c r="L52" s="76"/>
      <c r="M52" s="77" t="s">
        <v>26</v>
      </c>
      <c r="N52" s="77" t="s">
        <v>26</v>
      </c>
      <c r="O52" s="77"/>
      <c r="P52" s="79" t="s">
        <v>26</v>
      </c>
      <c r="Q52" s="53">
        <f t="shared" si="1"/>
        <v>0</v>
      </c>
      <c r="R52" s="54" t="s">
        <v>26</v>
      </c>
      <c r="S52" s="54" t="s">
        <v>26</v>
      </c>
      <c r="T52" s="55">
        <f t="shared" si="1"/>
        <v>0</v>
      </c>
      <c r="U52" s="56" t="s">
        <v>26</v>
      </c>
    </row>
    <row r="53" spans="1:21" s="5" customFormat="1" x14ac:dyDescent="0.25">
      <c r="A53" s="2">
        <v>47</v>
      </c>
      <c r="B53" s="95"/>
      <c r="C53" s="27" t="s">
        <v>144</v>
      </c>
      <c r="D53" s="28" t="s">
        <v>13</v>
      </c>
      <c r="E53" s="29" t="s">
        <v>142</v>
      </c>
      <c r="F53" s="29" t="s">
        <v>143</v>
      </c>
      <c r="G53" s="45" t="s">
        <v>26</v>
      </c>
      <c r="H53" s="37" t="s">
        <v>26</v>
      </c>
      <c r="I53" s="24">
        <v>45809</v>
      </c>
      <c r="J53" s="24">
        <v>46538</v>
      </c>
      <c r="K53" s="44">
        <f t="shared" si="0"/>
        <v>730</v>
      </c>
      <c r="L53" s="76"/>
      <c r="M53" s="77" t="s">
        <v>26</v>
      </c>
      <c r="N53" s="77" t="s">
        <v>26</v>
      </c>
      <c r="O53" s="77"/>
      <c r="P53" s="79" t="s">
        <v>26</v>
      </c>
      <c r="Q53" s="53">
        <f t="shared" si="1"/>
        <v>0</v>
      </c>
      <c r="R53" s="54" t="s">
        <v>26</v>
      </c>
      <c r="S53" s="54" t="s">
        <v>26</v>
      </c>
      <c r="T53" s="55">
        <f t="shared" si="1"/>
        <v>0</v>
      </c>
      <c r="U53" s="56" t="s">
        <v>26</v>
      </c>
    </row>
    <row r="54" spans="1:21" s="5" customFormat="1" x14ac:dyDescent="0.25">
      <c r="A54" s="2">
        <v>48</v>
      </c>
      <c r="B54" s="95"/>
      <c r="C54" s="27" t="s">
        <v>145</v>
      </c>
      <c r="D54" s="28" t="s">
        <v>13</v>
      </c>
      <c r="E54" s="29" t="s">
        <v>142</v>
      </c>
      <c r="F54" s="29" t="s">
        <v>143</v>
      </c>
      <c r="G54" s="45" t="s">
        <v>26</v>
      </c>
      <c r="H54" s="37" t="s">
        <v>26</v>
      </c>
      <c r="I54" s="24">
        <v>45809</v>
      </c>
      <c r="J54" s="24">
        <v>46538</v>
      </c>
      <c r="K54" s="44">
        <f t="shared" si="0"/>
        <v>730</v>
      </c>
      <c r="L54" s="76"/>
      <c r="M54" s="77" t="s">
        <v>26</v>
      </c>
      <c r="N54" s="77" t="s">
        <v>26</v>
      </c>
      <c r="O54" s="77"/>
      <c r="P54" s="79" t="s">
        <v>26</v>
      </c>
      <c r="Q54" s="53">
        <f t="shared" si="1"/>
        <v>0</v>
      </c>
      <c r="R54" s="54" t="s">
        <v>26</v>
      </c>
      <c r="S54" s="54" t="s">
        <v>26</v>
      </c>
      <c r="T54" s="55">
        <f t="shared" si="1"/>
        <v>0</v>
      </c>
      <c r="U54" s="56" t="s">
        <v>26</v>
      </c>
    </row>
    <row r="55" spans="1:21" s="5" customFormat="1" x14ac:dyDescent="0.25">
      <c r="A55" s="1">
        <v>49</v>
      </c>
      <c r="B55" s="95"/>
      <c r="C55" s="27" t="s">
        <v>146</v>
      </c>
      <c r="D55" s="28" t="s">
        <v>13</v>
      </c>
      <c r="E55" s="29" t="s">
        <v>142</v>
      </c>
      <c r="F55" s="29" t="s">
        <v>147</v>
      </c>
      <c r="G55" s="45" t="s">
        <v>26</v>
      </c>
      <c r="H55" s="37" t="s">
        <v>26</v>
      </c>
      <c r="I55" s="24">
        <v>45809</v>
      </c>
      <c r="J55" s="24">
        <v>46538</v>
      </c>
      <c r="K55" s="44">
        <f t="shared" si="0"/>
        <v>730</v>
      </c>
      <c r="L55" s="76"/>
      <c r="M55" s="77" t="s">
        <v>26</v>
      </c>
      <c r="N55" s="77" t="s">
        <v>26</v>
      </c>
      <c r="O55" s="77"/>
      <c r="P55" s="79" t="s">
        <v>26</v>
      </c>
      <c r="Q55" s="53">
        <f t="shared" si="1"/>
        <v>0</v>
      </c>
      <c r="R55" s="54" t="s">
        <v>26</v>
      </c>
      <c r="S55" s="54" t="s">
        <v>26</v>
      </c>
      <c r="T55" s="55">
        <f t="shared" si="1"/>
        <v>0</v>
      </c>
      <c r="U55" s="56" t="s">
        <v>26</v>
      </c>
    </row>
    <row r="56" spans="1:21" s="5" customFormat="1" x14ac:dyDescent="0.25">
      <c r="A56" s="2">
        <v>50</v>
      </c>
      <c r="B56" s="95"/>
      <c r="C56" s="27" t="s">
        <v>148</v>
      </c>
      <c r="D56" s="28" t="s">
        <v>13</v>
      </c>
      <c r="E56" s="29" t="s">
        <v>142</v>
      </c>
      <c r="F56" s="29" t="s">
        <v>149</v>
      </c>
      <c r="G56" s="46">
        <v>125200</v>
      </c>
      <c r="H56" s="37" t="s">
        <v>26</v>
      </c>
      <c r="I56" s="24">
        <v>45809</v>
      </c>
      <c r="J56" s="24">
        <v>46538</v>
      </c>
      <c r="K56" s="44">
        <f t="shared" si="0"/>
        <v>730</v>
      </c>
      <c r="L56" s="76"/>
      <c r="M56" s="77" t="s">
        <v>26</v>
      </c>
      <c r="N56" s="77"/>
      <c r="O56" s="77"/>
      <c r="P56" s="78" t="s">
        <v>26</v>
      </c>
      <c r="Q56" s="53">
        <f t="shared" si="1"/>
        <v>0</v>
      </c>
      <c r="R56" s="55" t="s">
        <v>26</v>
      </c>
      <c r="S56" s="54">
        <f>N56*2</f>
        <v>0</v>
      </c>
      <c r="T56" s="55">
        <f t="shared" si="1"/>
        <v>0</v>
      </c>
      <c r="U56" s="54" t="s">
        <v>26</v>
      </c>
    </row>
    <row r="57" spans="1:21" s="5" customFormat="1" x14ac:dyDescent="0.25">
      <c r="A57" s="2">
        <v>51</v>
      </c>
      <c r="B57" s="95"/>
      <c r="C57" s="27" t="s">
        <v>150</v>
      </c>
      <c r="D57" s="28" t="s">
        <v>14</v>
      </c>
      <c r="E57" s="29" t="s">
        <v>151</v>
      </c>
      <c r="F57" s="29" t="s">
        <v>152</v>
      </c>
      <c r="G57" s="45" t="s">
        <v>26</v>
      </c>
      <c r="H57" s="37" t="s">
        <v>26</v>
      </c>
      <c r="I57" s="24">
        <v>45809</v>
      </c>
      <c r="J57" s="24">
        <v>46538</v>
      </c>
      <c r="K57" s="44">
        <f t="shared" si="0"/>
        <v>730</v>
      </c>
      <c r="L57" s="76"/>
      <c r="M57" s="77" t="s">
        <v>26</v>
      </c>
      <c r="N57" s="77" t="s">
        <v>26</v>
      </c>
      <c r="O57" s="77" t="s">
        <v>26</v>
      </c>
      <c r="P57" s="78" t="s">
        <v>26</v>
      </c>
      <c r="Q57" s="53">
        <f t="shared" si="1"/>
        <v>0</v>
      </c>
      <c r="R57" s="54" t="s">
        <v>26</v>
      </c>
      <c r="S57" s="54" t="s">
        <v>26</v>
      </c>
      <c r="T57" s="54" t="s">
        <v>26</v>
      </c>
      <c r="U57" s="54" t="s">
        <v>26</v>
      </c>
    </row>
    <row r="58" spans="1:21" s="5" customFormat="1" x14ac:dyDescent="0.25">
      <c r="A58" s="1">
        <v>52</v>
      </c>
      <c r="B58" s="95"/>
      <c r="C58" s="27" t="s">
        <v>153</v>
      </c>
      <c r="D58" s="28" t="s">
        <v>12</v>
      </c>
      <c r="E58" s="29" t="s">
        <v>154</v>
      </c>
      <c r="F58" s="29" t="s">
        <v>155</v>
      </c>
      <c r="G58" s="46">
        <v>81300</v>
      </c>
      <c r="H58" s="37" t="s">
        <v>26</v>
      </c>
      <c r="I58" s="24">
        <v>45809</v>
      </c>
      <c r="J58" s="24">
        <v>46538</v>
      </c>
      <c r="K58" s="44">
        <f t="shared" si="0"/>
        <v>730</v>
      </c>
      <c r="L58" s="76"/>
      <c r="M58" s="77" t="s">
        <v>26</v>
      </c>
      <c r="N58" s="77"/>
      <c r="O58" s="77"/>
      <c r="P58" s="78" t="s">
        <v>26</v>
      </c>
      <c r="Q58" s="53">
        <f t="shared" si="1"/>
        <v>0</v>
      </c>
      <c r="R58" s="55" t="s">
        <v>26</v>
      </c>
      <c r="S58" s="54">
        <f>N58*2</f>
        <v>0</v>
      </c>
      <c r="T58" s="55">
        <f t="shared" si="1"/>
        <v>0</v>
      </c>
      <c r="U58" s="54" t="s">
        <v>26</v>
      </c>
    </row>
    <row r="59" spans="1:21" s="6" customFormat="1" x14ac:dyDescent="0.25">
      <c r="A59" s="2">
        <v>53</v>
      </c>
      <c r="B59" s="95"/>
      <c r="C59" s="27" t="s">
        <v>156</v>
      </c>
      <c r="D59" s="28" t="s">
        <v>13</v>
      </c>
      <c r="E59" s="29" t="s">
        <v>154</v>
      </c>
      <c r="F59" s="29" t="s">
        <v>157</v>
      </c>
      <c r="G59" s="46">
        <v>177700</v>
      </c>
      <c r="H59" s="37" t="s">
        <v>26</v>
      </c>
      <c r="I59" s="24">
        <v>45809</v>
      </c>
      <c r="J59" s="24">
        <v>46538</v>
      </c>
      <c r="K59" s="44">
        <f t="shared" si="0"/>
        <v>730</v>
      </c>
      <c r="L59" s="76"/>
      <c r="M59" s="77" t="s">
        <v>26</v>
      </c>
      <c r="N59" s="77"/>
      <c r="O59" s="77"/>
      <c r="P59" s="78" t="s">
        <v>26</v>
      </c>
      <c r="Q59" s="53">
        <f t="shared" si="1"/>
        <v>0</v>
      </c>
      <c r="R59" s="55" t="s">
        <v>26</v>
      </c>
      <c r="S59" s="54">
        <f>N59*2</f>
        <v>0</v>
      </c>
      <c r="T59" s="55">
        <f>O59*2</f>
        <v>0</v>
      </c>
      <c r="U59" s="54" t="s">
        <v>26</v>
      </c>
    </row>
    <row r="60" spans="1:21" s="6" customFormat="1" x14ac:dyDescent="0.25">
      <c r="A60" s="2">
        <v>54</v>
      </c>
      <c r="B60" s="95"/>
      <c r="C60" s="27" t="s">
        <v>158</v>
      </c>
      <c r="D60" s="28" t="s">
        <v>13</v>
      </c>
      <c r="E60" s="29" t="s">
        <v>154</v>
      </c>
      <c r="F60" s="29" t="s">
        <v>157</v>
      </c>
      <c r="G60" s="46">
        <v>177700</v>
      </c>
      <c r="H60" s="37" t="s">
        <v>26</v>
      </c>
      <c r="I60" s="24">
        <v>45809</v>
      </c>
      <c r="J60" s="24">
        <v>46538</v>
      </c>
      <c r="K60" s="44">
        <f t="shared" si="0"/>
        <v>730</v>
      </c>
      <c r="L60" s="76"/>
      <c r="M60" s="77" t="s">
        <v>26</v>
      </c>
      <c r="N60" s="77"/>
      <c r="O60" s="77"/>
      <c r="P60" s="79" t="s">
        <v>26</v>
      </c>
      <c r="Q60" s="53">
        <f t="shared" si="1"/>
        <v>0</v>
      </c>
      <c r="R60" s="55" t="s">
        <v>26</v>
      </c>
      <c r="S60" s="54">
        <f>N60*2</f>
        <v>0</v>
      </c>
      <c r="T60" s="55">
        <f t="shared" si="1"/>
        <v>0</v>
      </c>
      <c r="U60" s="56" t="s">
        <v>26</v>
      </c>
    </row>
    <row r="61" spans="1:21" s="5" customFormat="1" x14ac:dyDescent="0.25">
      <c r="A61" s="1">
        <v>55</v>
      </c>
      <c r="B61" s="95"/>
      <c r="C61" s="27" t="s">
        <v>159</v>
      </c>
      <c r="D61" s="28" t="s">
        <v>14</v>
      </c>
      <c r="E61" s="29" t="s">
        <v>160</v>
      </c>
      <c r="F61" s="29" t="s">
        <v>161</v>
      </c>
      <c r="G61" s="45" t="s">
        <v>26</v>
      </c>
      <c r="H61" s="37" t="s">
        <v>26</v>
      </c>
      <c r="I61" s="24">
        <v>45809</v>
      </c>
      <c r="J61" s="24">
        <v>46538</v>
      </c>
      <c r="K61" s="44">
        <f t="shared" si="0"/>
        <v>730</v>
      </c>
      <c r="L61" s="76"/>
      <c r="M61" s="77" t="s">
        <v>26</v>
      </c>
      <c r="N61" s="77" t="s">
        <v>26</v>
      </c>
      <c r="O61" s="77" t="s">
        <v>26</v>
      </c>
      <c r="P61" s="78" t="s">
        <v>26</v>
      </c>
      <c r="Q61" s="53">
        <f t="shared" si="1"/>
        <v>0</v>
      </c>
      <c r="R61" s="54" t="s">
        <v>26</v>
      </c>
      <c r="S61" s="54" t="s">
        <v>26</v>
      </c>
      <c r="T61" s="54" t="s">
        <v>26</v>
      </c>
      <c r="U61" s="54" t="s">
        <v>26</v>
      </c>
    </row>
    <row r="62" spans="1:21" s="5" customFormat="1" x14ac:dyDescent="0.25">
      <c r="A62" s="2">
        <v>56</v>
      </c>
      <c r="B62" s="95"/>
      <c r="C62" s="27" t="s">
        <v>162</v>
      </c>
      <c r="D62" s="28" t="s">
        <v>14</v>
      </c>
      <c r="E62" s="29" t="s">
        <v>160</v>
      </c>
      <c r="F62" s="29" t="s">
        <v>161</v>
      </c>
      <c r="G62" s="45" t="s">
        <v>26</v>
      </c>
      <c r="H62" s="37" t="s">
        <v>26</v>
      </c>
      <c r="I62" s="24">
        <v>45809</v>
      </c>
      <c r="J62" s="24">
        <v>46538</v>
      </c>
      <c r="K62" s="44">
        <f t="shared" si="0"/>
        <v>730</v>
      </c>
      <c r="L62" s="76"/>
      <c r="M62" s="77" t="s">
        <v>26</v>
      </c>
      <c r="N62" s="77" t="s">
        <v>26</v>
      </c>
      <c r="O62" s="77" t="s">
        <v>26</v>
      </c>
      <c r="P62" s="79" t="s">
        <v>26</v>
      </c>
      <c r="Q62" s="53">
        <f t="shared" si="1"/>
        <v>0</v>
      </c>
      <c r="R62" s="54" t="s">
        <v>26</v>
      </c>
      <c r="S62" s="54" t="s">
        <v>26</v>
      </c>
      <c r="T62" s="54" t="s">
        <v>26</v>
      </c>
      <c r="U62" s="56" t="s">
        <v>26</v>
      </c>
    </row>
    <row r="63" spans="1:21" s="5" customFormat="1" x14ac:dyDescent="0.25">
      <c r="A63" s="2">
        <v>57</v>
      </c>
      <c r="B63" s="95"/>
      <c r="C63" s="27" t="s">
        <v>163</v>
      </c>
      <c r="D63" s="28" t="s">
        <v>14</v>
      </c>
      <c r="E63" s="29" t="s">
        <v>160</v>
      </c>
      <c r="F63" s="29" t="s">
        <v>164</v>
      </c>
      <c r="G63" s="45" t="s">
        <v>26</v>
      </c>
      <c r="H63" s="37" t="s">
        <v>26</v>
      </c>
      <c r="I63" s="24">
        <v>45809</v>
      </c>
      <c r="J63" s="24">
        <v>46538</v>
      </c>
      <c r="K63" s="44">
        <f t="shared" si="0"/>
        <v>730</v>
      </c>
      <c r="L63" s="76"/>
      <c r="M63" s="77" t="s">
        <v>26</v>
      </c>
      <c r="N63" s="77" t="s">
        <v>26</v>
      </c>
      <c r="O63" s="77" t="s">
        <v>26</v>
      </c>
      <c r="P63" s="79" t="s">
        <v>26</v>
      </c>
      <c r="Q63" s="53">
        <f t="shared" si="1"/>
        <v>0</v>
      </c>
      <c r="R63" s="54" t="s">
        <v>26</v>
      </c>
      <c r="S63" s="54" t="s">
        <v>26</v>
      </c>
      <c r="T63" s="54" t="s">
        <v>26</v>
      </c>
      <c r="U63" s="56" t="s">
        <v>26</v>
      </c>
    </row>
    <row r="64" spans="1:21" s="5" customFormat="1" x14ac:dyDescent="0.25">
      <c r="A64" s="1">
        <v>58</v>
      </c>
      <c r="B64" s="95"/>
      <c r="C64" s="27" t="s">
        <v>165</v>
      </c>
      <c r="D64" s="28" t="s">
        <v>13</v>
      </c>
      <c r="E64" s="29" t="s">
        <v>43</v>
      </c>
      <c r="F64" s="29" t="s">
        <v>166</v>
      </c>
      <c r="G64" s="46">
        <v>55900</v>
      </c>
      <c r="H64" s="37" t="s">
        <v>26</v>
      </c>
      <c r="I64" s="24">
        <v>45809</v>
      </c>
      <c r="J64" s="24">
        <v>46538</v>
      </c>
      <c r="K64" s="44">
        <f t="shared" si="0"/>
        <v>730</v>
      </c>
      <c r="L64" s="76"/>
      <c r="M64" s="77" t="s">
        <v>26</v>
      </c>
      <c r="N64" s="77"/>
      <c r="O64" s="77"/>
      <c r="P64" s="78" t="s">
        <v>26</v>
      </c>
      <c r="Q64" s="53">
        <f t="shared" si="1"/>
        <v>0</v>
      </c>
      <c r="R64" s="55" t="s">
        <v>26</v>
      </c>
      <c r="S64" s="54">
        <f>N64*2</f>
        <v>0</v>
      </c>
      <c r="T64" s="55">
        <f t="shared" si="1"/>
        <v>0</v>
      </c>
      <c r="U64" s="54" t="s">
        <v>26</v>
      </c>
    </row>
    <row r="65" spans="1:21" s="5" customFormat="1" x14ac:dyDescent="0.25">
      <c r="A65" s="2">
        <v>59</v>
      </c>
      <c r="B65" s="95"/>
      <c r="C65" s="27" t="s">
        <v>167</v>
      </c>
      <c r="D65" s="28" t="s">
        <v>13</v>
      </c>
      <c r="E65" s="29" t="s">
        <v>43</v>
      </c>
      <c r="F65" s="29" t="s">
        <v>166</v>
      </c>
      <c r="G65" s="46">
        <v>60400</v>
      </c>
      <c r="H65" s="37" t="s">
        <v>26</v>
      </c>
      <c r="I65" s="24">
        <v>45809</v>
      </c>
      <c r="J65" s="24">
        <v>46538</v>
      </c>
      <c r="K65" s="44">
        <f t="shared" si="0"/>
        <v>730</v>
      </c>
      <c r="L65" s="76"/>
      <c r="M65" s="77" t="s">
        <v>26</v>
      </c>
      <c r="N65" s="77"/>
      <c r="O65" s="77"/>
      <c r="P65" s="78" t="s">
        <v>26</v>
      </c>
      <c r="Q65" s="53">
        <f t="shared" si="1"/>
        <v>0</v>
      </c>
      <c r="R65" s="55" t="s">
        <v>26</v>
      </c>
      <c r="S65" s="54">
        <f>N65*2</f>
        <v>0</v>
      </c>
      <c r="T65" s="55">
        <f t="shared" si="1"/>
        <v>0</v>
      </c>
      <c r="U65" s="54" t="s">
        <v>26</v>
      </c>
    </row>
    <row r="66" spans="1:21" s="5" customFormat="1" x14ac:dyDescent="0.25">
      <c r="A66" s="2">
        <v>60</v>
      </c>
      <c r="B66" s="95"/>
      <c r="C66" s="27" t="s">
        <v>168</v>
      </c>
      <c r="D66" s="28" t="s">
        <v>13</v>
      </c>
      <c r="E66" s="29" t="s">
        <v>43</v>
      </c>
      <c r="F66" s="29" t="s">
        <v>166</v>
      </c>
      <c r="G66" s="46">
        <v>72700</v>
      </c>
      <c r="H66" s="37" t="s">
        <v>26</v>
      </c>
      <c r="I66" s="24">
        <v>45809</v>
      </c>
      <c r="J66" s="24">
        <v>46538</v>
      </c>
      <c r="K66" s="44">
        <f t="shared" si="0"/>
        <v>730</v>
      </c>
      <c r="L66" s="76"/>
      <c r="M66" s="77" t="s">
        <v>26</v>
      </c>
      <c r="N66" s="77"/>
      <c r="O66" s="77"/>
      <c r="P66" s="78" t="s">
        <v>26</v>
      </c>
      <c r="Q66" s="53">
        <f t="shared" si="1"/>
        <v>0</v>
      </c>
      <c r="R66" s="55" t="s">
        <v>26</v>
      </c>
      <c r="S66" s="54">
        <f>N66*2</f>
        <v>0</v>
      </c>
      <c r="T66" s="55">
        <f t="shared" si="1"/>
        <v>0</v>
      </c>
      <c r="U66" s="54" t="s">
        <v>26</v>
      </c>
    </row>
    <row r="67" spans="1:21" s="5" customFormat="1" x14ac:dyDescent="0.25">
      <c r="A67" s="1">
        <v>61</v>
      </c>
      <c r="B67" s="95"/>
      <c r="C67" s="27" t="s">
        <v>169</v>
      </c>
      <c r="D67" s="28" t="s">
        <v>13</v>
      </c>
      <c r="E67" s="29" t="s">
        <v>43</v>
      </c>
      <c r="F67" s="29" t="s">
        <v>166</v>
      </c>
      <c r="G67" s="46">
        <v>57200</v>
      </c>
      <c r="H67" s="37" t="s">
        <v>26</v>
      </c>
      <c r="I67" s="24">
        <v>45809</v>
      </c>
      <c r="J67" s="24">
        <v>46538</v>
      </c>
      <c r="K67" s="44">
        <f t="shared" si="0"/>
        <v>730</v>
      </c>
      <c r="L67" s="76"/>
      <c r="M67" s="77" t="s">
        <v>26</v>
      </c>
      <c r="N67" s="77"/>
      <c r="O67" s="77"/>
      <c r="P67" s="78" t="s">
        <v>26</v>
      </c>
      <c r="Q67" s="53">
        <f t="shared" si="1"/>
        <v>0</v>
      </c>
      <c r="R67" s="55" t="s">
        <v>26</v>
      </c>
      <c r="S67" s="54">
        <f>N67*2</f>
        <v>0</v>
      </c>
      <c r="T67" s="55">
        <f t="shared" si="1"/>
        <v>0</v>
      </c>
      <c r="U67" s="54" t="s">
        <v>26</v>
      </c>
    </row>
    <row r="68" spans="1:21" s="5" customFormat="1" x14ac:dyDescent="0.25">
      <c r="A68" s="2">
        <v>62</v>
      </c>
      <c r="B68" s="95"/>
      <c r="C68" s="27" t="s">
        <v>170</v>
      </c>
      <c r="D68" s="28" t="s">
        <v>13</v>
      </c>
      <c r="E68" s="29" t="s">
        <v>43</v>
      </c>
      <c r="F68" s="29" t="s">
        <v>166</v>
      </c>
      <c r="G68" s="45" t="s">
        <v>26</v>
      </c>
      <c r="H68" s="37" t="s">
        <v>26</v>
      </c>
      <c r="I68" s="24">
        <v>45809</v>
      </c>
      <c r="J68" s="24">
        <v>46538</v>
      </c>
      <c r="K68" s="44">
        <f t="shared" si="0"/>
        <v>730</v>
      </c>
      <c r="L68" s="76"/>
      <c r="M68" s="77" t="s">
        <v>26</v>
      </c>
      <c r="N68" s="77" t="s">
        <v>26</v>
      </c>
      <c r="O68" s="77"/>
      <c r="P68" s="81" t="s">
        <v>26</v>
      </c>
      <c r="Q68" s="53">
        <f t="shared" si="1"/>
        <v>0</v>
      </c>
      <c r="R68" s="54" t="s">
        <v>26</v>
      </c>
      <c r="S68" s="54" t="s">
        <v>26</v>
      </c>
      <c r="T68" s="55">
        <f t="shared" si="1"/>
        <v>0</v>
      </c>
      <c r="U68" s="57" t="s">
        <v>26</v>
      </c>
    </row>
    <row r="69" spans="1:21" s="5" customFormat="1" ht="13.9" customHeight="1" x14ac:dyDescent="0.25">
      <c r="A69" s="2">
        <v>63</v>
      </c>
      <c r="B69" s="95"/>
      <c r="C69" s="27" t="s">
        <v>171</v>
      </c>
      <c r="D69" s="28" t="s">
        <v>13</v>
      </c>
      <c r="E69" s="29" t="s">
        <v>43</v>
      </c>
      <c r="F69" s="29" t="s">
        <v>166</v>
      </c>
      <c r="G69" s="46">
        <v>58000</v>
      </c>
      <c r="H69" s="37" t="s">
        <v>26</v>
      </c>
      <c r="I69" s="24">
        <v>45809</v>
      </c>
      <c r="J69" s="24">
        <v>46538</v>
      </c>
      <c r="K69" s="44">
        <f t="shared" si="0"/>
        <v>730</v>
      </c>
      <c r="L69" s="76"/>
      <c r="M69" s="77" t="s">
        <v>26</v>
      </c>
      <c r="N69" s="77"/>
      <c r="O69" s="77"/>
      <c r="P69" s="82" t="s">
        <v>26</v>
      </c>
      <c r="Q69" s="53">
        <f t="shared" si="1"/>
        <v>0</v>
      </c>
      <c r="R69" s="55" t="s">
        <v>26</v>
      </c>
      <c r="S69" s="54">
        <f>N69*2</f>
        <v>0</v>
      </c>
      <c r="T69" s="55">
        <f t="shared" si="1"/>
        <v>0</v>
      </c>
      <c r="U69" s="58" t="s">
        <v>26</v>
      </c>
    </row>
    <row r="70" spans="1:21" s="5" customFormat="1" x14ac:dyDescent="0.25">
      <c r="A70" s="1">
        <v>64</v>
      </c>
      <c r="B70" s="95"/>
      <c r="C70" s="27" t="s">
        <v>172</v>
      </c>
      <c r="D70" s="28" t="s">
        <v>13</v>
      </c>
      <c r="E70" s="29" t="s">
        <v>43</v>
      </c>
      <c r="F70" s="29" t="s">
        <v>166</v>
      </c>
      <c r="G70" s="46">
        <v>61900</v>
      </c>
      <c r="H70" s="37" t="s">
        <v>26</v>
      </c>
      <c r="I70" s="24">
        <v>45809</v>
      </c>
      <c r="J70" s="24">
        <v>46538</v>
      </c>
      <c r="K70" s="44">
        <f t="shared" si="0"/>
        <v>730</v>
      </c>
      <c r="L70" s="76"/>
      <c r="M70" s="77" t="s">
        <v>26</v>
      </c>
      <c r="N70" s="77"/>
      <c r="O70" s="77"/>
      <c r="P70" s="79" t="s">
        <v>26</v>
      </c>
      <c r="Q70" s="53">
        <f t="shared" si="1"/>
        <v>0</v>
      </c>
      <c r="R70" s="55" t="s">
        <v>26</v>
      </c>
      <c r="S70" s="54">
        <f>N70*2</f>
        <v>0</v>
      </c>
      <c r="T70" s="55">
        <f t="shared" si="1"/>
        <v>0</v>
      </c>
      <c r="U70" s="56" t="s">
        <v>26</v>
      </c>
    </row>
    <row r="71" spans="1:21" s="5" customFormat="1" x14ac:dyDescent="0.25">
      <c r="A71" s="2">
        <v>65</v>
      </c>
      <c r="B71" s="95"/>
      <c r="C71" s="27" t="s">
        <v>173</v>
      </c>
      <c r="D71" s="28" t="s">
        <v>13</v>
      </c>
      <c r="E71" s="29" t="s">
        <v>43</v>
      </c>
      <c r="F71" s="29" t="s">
        <v>166</v>
      </c>
      <c r="G71" s="46">
        <v>31100</v>
      </c>
      <c r="H71" s="37" t="s">
        <v>26</v>
      </c>
      <c r="I71" s="24">
        <v>45809</v>
      </c>
      <c r="J71" s="24">
        <v>46538</v>
      </c>
      <c r="K71" s="44">
        <f t="shared" si="0"/>
        <v>730</v>
      </c>
      <c r="L71" s="76"/>
      <c r="M71" s="77" t="s">
        <v>26</v>
      </c>
      <c r="N71" s="77"/>
      <c r="O71" s="77"/>
      <c r="P71" s="79" t="s">
        <v>26</v>
      </c>
      <c r="Q71" s="53">
        <f t="shared" si="1"/>
        <v>0</v>
      </c>
      <c r="R71" s="55" t="s">
        <v>26</v>
      </c>
      <c r="S71" s="54">
        <f>N71*2</f>
        <v>0</v>
      </c>
      <c r="T71" s="55">
        <f t="shared" si="1"/>
        <v>0</v>
      </c>
      <c r="U71" s="56" t="s">
        <v>26</v>
      </c>
    </row>
    <row r="72" spans="1:21" s="5" customFormat="1" x14ac:dyDescent="0.25">
      <c r="A72" s="2">
        <v>66</v>
      </c>
      <c r="B72" s="95"/>
      <c r="C72" s="27" t="s">
        <v>174</v>
      </c>
      <c r="D72" s="28" t="s">
        <v>14</v>
      </c>
      <c r="E72" s="29" t="s">
        <v>175</v>
      </c>
      <c r="F72" s="29" t="s">
        <v>176</v>
      </c>
      <c r="G72" s="45" t="s">
        <v>26</v>
      </c>
      <c r="H72" s="37" t="s">
        <v>26</v>
      </c>
      <c r="I72" s="24">
        <v>45809</v>
      </c>
      <c r="J72" s="24">
        <v>46538</v>
      </c>
      <c r="K72" s="44">
        <f t="shared" ref="K72:K135" si="6">(J72-I72)+1</f>
        <v>730</v>
      </c>
      <c r="L72" s="76"/>
      <c r="M72" s="77" t="s">
        <v>26</v>
      </c>
      <c r="N72" s="77" t="s">
        <v>26</v>
      </c>
      <c r="O72" s="77" t="s">
        <v>26</v>
      </c>
      <c r="P72" s="79" t="s">
        <v>26</v>
      </c>
      <c r="Q72" s="53">
        <f t="shared" ref="Q72:Q109" si="7">L72*2</f>
        <v>0</v>
      </c>
      <c r="R72" s="54" t="s">
        <v>26</v>
      </c>
      <c r="S72" s="54" t="s">
        <v>26</v>
      </c>
      <c r="T72" s="54" t="s">
        <v>26</v>
      </c>
      <c r="U72" s="56" t="s">
        <v>26</v>
      </c>
    </row>
    <row r="73" spans="1:21" s="5" customFormat="1" x14ac:dyDescent="0.25">
      <c r="A73" s="1">
        <v>67</v>
      </c>
      <c r="B73" s="95"/>
      <c r="C73" s="27" t="s">
        <v>177</v>
      </c>
      <c r="D73" s="28" t="s">
        <v>14</v>
      </c>
      <c r="E73" s="29" t="s">
        <v>178</v>
      </c>
      <c r="F73" s="29" t="s">
        <v>179</v>
      </c>
      <c r="G73" s="45" t="s">
        <v>26</v>
      </c>
      <c r="H73" s="37" t="s">
        <v>26</v>
      </c>
      <c r="I73" s="24">
        <v>45809</v>
      </c>
      <c r="J73" s="24">
        <v>46538</v>
      </c>
      <c r="K73" s="44">
        <f t="shared" si="6"/>
        <v>730</v>
      </c>
      <c r="L73" s="76"/>
      <c r="M73" s="77" t="s">
        <v>26</v>
      </c>
      <c r="N73" s="77" t="s">
        <v>26</v>
      </c>
      <c r="O73" s="77" t="s">
        <v>26</v>
      </c>
      <c r="P73" s="79" t="s">
        <v>26</v>
      </c>
      <c r="Q73" s="53">
        <f t="shared" si="7"/>
        <v>0</v>
      </c>
      <c r="R73" s="54" t="s">
        <v>26</v>
      </c>
      <c r="S73" s="54" t="s">
        <v>26</v>
      </c>
      <c r="T73" s="54" t="s">
        <v>26</v>
      </c>
      <c r="U73" s="56" t="s">
        <v>26</v>
      </c>
    </row>
    <row r="74" spans="1:21" s="5" customFormat="1" x14ac:dyDescent="0.25">
      <c r="A74" s="2">
        <v>68</v>
      </c>
      <c r="B74" s="95"/>
      <c r="C74" s="27" t="s">
        <v>180</v>
      </c>
      <c r="D74" s="28" t="s">
        <v>14</v>
      </c>
      <c r="E74" s="29" t="s">
        <v>181</v>
      </c>
      <c r="F74" s="29" t="s">
        <v>182</v>
      </c>
      <c r="G74" s="45" t="s">
        <v>26</v>
      </c>
      <c r="H74" s="37" t="s">
        <v>26</v>
      </c>
      <c r="I74" s="24">
        <v>45809</v>
      </c>
      <c r="J74" s="24">
        <v>46538</v>
      </c>
      <c r="K74" s="44">
        <f t="shared" si="6"/>
        <v>730</v>
      </c>
      <c r="L74" s="76"/>
      <c r="M74" s="77" t="s">
        <v>26</v>
      </c>
      <c r="N74" s="77" t="s">
        <v>26</v>
      </c>
      <c r="O74" s="77" t="s">
        <v>26</v>
      </c>
      <c r="P74" s="78" t="s">
        <v>26</v>
      </c>
      <c r="Q74" s="53">
        <f t="shared" si="7"/>
        <v>0</v>
      </c>
      <c r="R74" s="54" t="s">
        <v>26</v>
      </c>
      <c r="S74" s="54" t="s">
        <v>26</v>
      </c>
      <c r="T74" s="54" t="s">
        <v>26</v>
      </c>
      <c r="U74" s="54" t="s">
        <v>26</v>
      </c>
    </row>
    <row r="75" spans="1:21" s="5" customFormat="1" x14ac:dyDescent="0.25">
      <c r="A75" s="2">
        <v>69</v>
      </c>
      <c r="B75" s="95"/>
      <c r="C75" s="27" t="s">
        <v>183</v>
      </c>
      <c r="D75" s="28" t="s">
        <v>14</v>
      </c>
      <c r="E75" s="29" t="s">
        <v>181</v>
      </c>
      <c r="F75" s="29" t="s">
        <v>184</v>
      </c>
      <c r="G75" s="45" t="s">
        <v>26</v>
      </c>
      <c r="H75" s="37" t="s">
        <v>26</v>
      </c>
      <c r="I75" s="24">
        <v>45809</v>
      </c>
      <c r="J75" s="24">
        <v>46538</v>
      </c>
      <c r="K75" s="44">
        <f t="shared" si="6"/>
        <v>730</v>
      </c>
      <c r="L75" s="76"/>
      <c r="M75" s="77" t="s">
        <v>26</v>
      </c>
      <c r="N75" s="77" t="s">
        <v>26</v>
      </c>
      <c r="O75" s="77" t="s">
        <v>26</v>
      </c>
      <c r="P75" s="78" t="s">
        <v>26</v>
      </c>
      <c r="Q75" s="53">
        <f t="shared" si="7"/>
        <v>0</v>
      </c>
      <c r="R75" s="54" t="s">
        <v>26</v>
      </c>
      <c r="S75" s="54" t="s">
        <v>26</v>
      </c>
      <c r="T75" s="54" t="s">
        <v>26</v>
      </c>
      <c r="U75" s="54" t="s">
        <v>26</v>
      </c>
    </row>
    <row r="76" spans="1:21" s="5" customFormat="1" x14ac:dyDescent="0.25">
      <c r="A76" s="1">
        <v>70</v>
      </c>
      <c r="B76" s="95"/>
      <c r="C76" s="27" t="s">
        <v>185</v>
      </c>
      <c r="D76" s="28" t="s">
        <v>14</v>
      </c>
      <c r="E76" s="29" t="s">
        <v>181</v>
      </c>
      <c r="F76" s="29" t="s">
        <v>186</v>
      </c>
      <c r="G76" s="45" t="s">
        <v>26</v>
      </c>
      <c r="H76" s="37" t="s">
        <v>26</v>
      </c>
      <c r="I76" s="24">
        <v>45809</v>
      </c>
      <c r="J76" s="24">
        <v>46538</v>
      </c>
      <c r="K76" s="44">
        <f t="shared" si="6"/>
        <v>730</v>
      </c>
      <c r="L76" s="76"/>
      <c r="M76" s="77" t="s">
        <v>26</v>
      </c>
      <c r="N76" s="77" t="s">
        <v>26</v>
      </c>
      <c r="O76" s="77" t="s">
        <v>26</v>
      </c>
      <c r="P76" s="78" t="s">
        <v>26</v>
      </c>
      <c r="Q76" s="53">
        <f t="shared" si="7"/>
        <v>0</v>
      </c>
      <c r="R76" s="54" t="s">
        <v>26</v>
      </c>
      <c r="S76" s="54" t="s">
        <v>26</v>
      </c>
      <c r="T76" s="54" t="s">
        <v>26</v>
      </c>
      <c r="U76" s="54" t="s">
        <v>26</v>
      </c>
    </row>
    <row r="77" spans="1:21" s="5" customFormat="1" x14ac:dyDescent="0.25">
      <c r="A77" s="2">
        <v>71</v>
      </c>
      <c r="B77" s="95"/>
      <c r="C77" s="27" t="s">
        <v>187</v>
      </c>
      <c r="D77" s="28" t="s">
        <v>14</v>
      </c>
      <c r="E77" s="29" t="s">
        <v>181</v>
      </c>
      <c r="F77" s="29" t="s">
        <v>186</v>
      </c>
      <c r="G77" s="45" t="s">
        <v>26</v>
      </c>
      <c r="H77" s="37" t="s">
        <v>26</v>
      </c>
      <c r="I77" s="24">
        <v>45809</v>
      </c>
      <c r="J77" s="24">
        <v>46538</v>
      </c>
      <c r="K77" s="44">
        <f t="shared" si="6"/>
        <v>730</v>
      </c>
      <c r="L77" s="76"/>
      <c r="M77" s="77" t="s">
        <v>26</v>
      </c>
      <c r="N77" s="77" t="s">
        <v>26</v>
      </c>
      <c r="O77" s="77" t="s">
        <v>26</v>
      </c>
      <c r="P77" s="78" t="s">
        <v>26</v>
      </c>
      <c r="Q77" s="53">
        <f t="shared" si="7"/>
        <v>0</v>
      </c>
      <c r="R77" s="54" t="s">
        <v>26</v>
      </c>
      <c r="S77" s="54" t="s">
        <v>26</v>
      </c>
      <c r="T77" s="54" t="s">
        <v>26</v>
      </c>
      <c r="U77" s="54" t="s">
        <v>26</v>
      </c>
    </row>
    <row r="78" spans="1:21" s="5" customFormat="1" x14ac:dyDescent="0.25">
      <c r="A78" s="2">
        <v>72</v>
      </c>
      <c r="B78" s="95"/>
      <c r="C78" s="27" t="s">
        <v>188</v>
      </c>
      <c r="D78" s="28" t="s">
        <v>14</v>
      </c>
      <c r="E78" s="29" t="s">
        <v>181</v>
      </c>
      <c r="F78" s="29" t="s">
        <v>189</v>
      </c>
      <c r="G78" s="45" t="s">
        <v>26</v>
      </c>
      <c r="H78" s="37" t="s">
        <v>26</v>
      </c>
      <c r="I78" s="24">
        <v>45809</v>
      </c>
      <c r="J78" s="24">
        <v>46538</v>
      </c>
      <c r="K78" s="44">
        <f t="shared" si="6"/>
        <v>730</v>
      </c>
      <c r="L78" s="76"/>
      <c r="M78" s="77" t="s">
        <v>26</v>
      </c>
      <c r="N78" s="77" t="s">
        <v>26</v>
      </c>
      <c r="O78" s="77" t="s">
        <v>26</v>
      </c>
      <c r="P78" s="78" t="s">
        <v>26</v>
      </c>
      <c r="Q78" s="53">
        <f t="shared" si="7"/>
        <v>0</v>
      </c>
      <c r="R78" s="54" t="s">
        <v>26</v>
      </c>
      <c r="S78" s="54" t="s">
        <v>26</v>
      </c>
      <c r="T78" s="54" t="s">
        <v>26</v>
      </c>
      <c r="U78" s="54" t="s">
        <v>26</v>
      </c>
    </row>
    <row r="79" spans="1:21" s="5" customFormat="1" x14ac:dyDescent="0.25">
      <c r="A79" s="1">
        <v>73</v>
      </c>
      <c r="B79" s="95"/>
      <c r="C79" s="27" t="s">
        <v>190</v>
      </c>
      <c r="D79" s="28" t="s">
        <v>27</v>
      </c>
      <c r="E79" s="29" t="s">
        <v>191</v>
      </c>
      <c r="F79" s="29" t="s">
        <v>192</v>
      </c>
      <c r="G79" s="45" t="s">
        <v>26</v>
      </c>
      <c r="H79" s="37" t="s">
        <v>26</v>
      </c>
      <c r="I79" s="24">
        <v>45809</v>
      </c>
      <c r="J79" s="24">
        <v>46538</v>
      </c>
      <c r="K79" s="44">
        <f t="shared" si="6"/>
        <v>730</v>
      </c>
      <c r="L79" s="76"/>
      <c r="M79" s="77" t="s">
        <v>26</v>
      </c>
      <c r="N79" s="77" t="s">
        <v>26</v>
      </c>
      <c r="O79" s="77"/>
      <c r="P79" s="78" t="s">
        <v>26</v>
      </c>
      <c r="Q79" s="53">
        <f t="shared" si="7"/>
        <v>0</v>
      </c>
      <c r="R79" s="54" t="s">
        <v>26</v>
      </c>
      <c r="S79" s="54" t="s">
        <v>26</v>
      </c>
      <c r="T79" s="55">
        <f t="shared" ref="T79:T93" si="8">O79*2</f>
        <v>0</v>
      </c>
      <c r="U79" s="54" t="s">
        <v>26</v>
      </c>
    </row>
    <row r="80" spans="1:21" s="5" customFormat="1" x14ac:dyDescent="0.25">
      <c r="A80" s="2">
        <v>74</v>
      </c>
      <c r="B80" s="95"/>
      <c r="C80" s="27" t="s">
        <v>193</v>
      </c>
      <c r="D80" s="28" t="s">
        <v>27</v>
      </c>
      <c r="E80" s="29" t="s">
        <v>194</v>
      </c>
      <c r="F80" s="29" t="s">
        <v>195</v>
      </c>
      <c r="G80" s="45" t="s">
        <v>26</v>
      </c>
      <c r="H80" s="37" t="s">
        <v>26</v>
      </c>
      <c r="I80" s="24">
        <v>45809</v>
      </c>
      <c r="J80" s="24">
        <v>46538</v>
      </c>
      <c r="K80" s="44">
        <f t="shared" si="6"/>
        <v>730</v>
      </c>
      <c r="L80" s="76"/>
      <c r="M80" s="77" t="s">
        <v>26</v>
      </c>
      <c r="N80" s="77" t="s">
        <v>26</v>
      </c>
      <c r="O80" s="77"/>
      <c r="P80" s="78" t="s">
        <v>26</v>
      </c>
      <c r="Q80" s="53">
        <f t="shared" si="7"/>
        <v>0</v>
      </c>
      <c r="R80" s="54" t="s">
        <v>26</v>
      </c>
      <c r="S80" s="54" t="s">
        <v>26</v>
      </c>
      <c r="T80" s="55">
        <f t="shared" si="8"/>
        <v>0</v>
      </c>
      <c r="U80" s="54" t="s">
        <v>26</v>
      </c>
    </row>
    <row r="81" spans="1:21" s="5" customFormat="1" x14ac:dyDescent="0.25">
      <c r="A81" s="2">
        <v>75</v>
      </c>
      <c r="B81" s="95"/>
      <c r="C81" s="27" t="s">
        <v>196</v>
      </c>
      <c r="D81" s="28" t="s">
        <v>13</v>
      </c>
      <c r="E81" s="29" t="s">
        <v>197</v>
      </c>
      <c r="F81" s="29" t="s">
        <v>198</v>
      </c>
      <c r="G81" s="45" t="s">
        <v>26</v>
      </c>
      <c r="H81" s="37" t="s">
        <v>26</v>
      </c>
      <c r="I81" s="24">
        <v>45809</v>
      </c>
      <c r="J81" s="24">
        <v>46538</v>
      </c>
      <c r="K81" s="44">
        <f t="shared" si="6"/>
        <v>730</v>
      </c>
      <c r="L81" s="76"/>
      <c r="M81" s="77" t="s">
        <v>26</v>
      </c>
      <c r="N81" s="77" t="s">
        <v>26</v>
      </c>
      <c r="O81" s="77"/>
      <c r="P81" s="78" t="s">
        <v>26</v>
      </c>
      <c r="Q81" s="53">
        <f t="shared" si="7"/>
        <v>0</v>
      </c>
      <c r="R81" s="54" t="s">
        <v>26</v>
      </c>
      <c r="S81" s="54" t="s">
        <v>26</v>
      </c>
      <c r="T81" s="55">
        <f t="shared" si="8"/>
        <v>0</v>
      </c>
      <c r="U81" s="54" t="s">
        <v>26</v>
      </c>
    </row>
    <row r="82" spans="1:21" s="5" customFormat="1" x14ac:dyDescent="0.25">
      <c r="A82" s="1">
        <v>76</v>
      </c>
      <c r="B82" s="95"/>
      <c r="C82" s="27" t="s">
        <v>199</v>
      </c>
      <c r="D82" s="28" t="s">
        <v>13</v>
      </c>
      <c r="E82" s="29" t="s">
        <v>197</v>
      </c>
      <c r="F82" s="29" t="s">
        <v>200</v>
      </c>
      <c r="G82" s="45" t="s">
        <v>26</v>
      </c>
      <c r="H82" s="37" t="s">
        <v>26</v>
      </c>
      <c r="I82" s="24">
        <v>45809</v>
      </c>
      <c r="J82" s="24">
        <v>46538</v>
      </c>
      <c r="K82" s="44">
        <f t="shared" si="6"/>
        <v>730</v>
      </c>
      <c r="L82" s="76"/>
      <c r="M82" s="77" t="s">
        <v>26</v>
      </c>
      <c r="N82" s="77" t="s">
        <v>26</v>
      </c>
      <c r="O82" s="77"/>
      <c r="P82" s="78" t="s">
        <v>26</v>
      </c>
      <c r="Q82" s="53">
        <f t="shared" si="7"/>
        <v>0</v>
      </c>
      <c r="R82" s="54" t="s">
        <v>26</v>
      </c>
      <c r="S82" s="54" t="s">
        <v>26</v>
      </c>
      <c r="T82" s="55">
        <f t="shared" si="8"/>
        <v>0</v>
      </c>
      <c r="U82" s="54" t="s">
        <v>26</v>
      </c>
    </row>
    <row r="83" spans="1:21" s="5" customFormat="1" x14ac:dyDescent="0.25">
      <c r="A83" s="2">
        <v>77</v>
      </c>
      <c r="B83" s="95"/>
      <c r="C83" s="27" t="s">
        <v>201</v>
      </c>
      <c r="D83" s="28" t="s">
        <v>10</v>
      </c>
      <c r="E83" s="29" t="s">
        <v>197</v>
      </c>
      <c r="F83" s="29" t="s">
        <v>200</v>
      </c>
      <c r="G83" s="45" t="s">
        <v>26</v>
      </c>
      <c r="H83" s="37" t="s">
        <v>26</v>
      </c>
      <c r="I83" s="24">
        <v>45809</v>
      </c>
      <c r="J83" s="24">
        <v>46538</v>
      </c>
      <c r="K83" s="44">
        <f t="shared" si="6"/>
        <v>730</v>
      </c>
      <c r="L83" s="76"/>
      <c r="M83" s="77" t="s">
        <v>26</v>
      </c>
      <c r="N83" s="77" t="s">
        <v>26</v>
      </c>
      <c r="O83" s="77"/>
      <c r="P83" s="78" t="s">
        <v>26</v>
      </c>
      <c r="Q83" s="53">
        <f t="shared" si="7"/>
        <v>0</v>
      </c>
      <c r="R83" s="54" t="s">
        <v>26</v>
      </c>
      <c r="S83" s="54" t="s">
        <v>26</v>
      </c>
      <c r="T83" s="55">
        <f t="shared" si="8"/>
        <v>0</v>
      </c>
      <c r="U83" s="54" t="s">
        <v>26</v>
      </c>
    </row>
    <row r="84" spans="1:21" s="5" customFormat="1" x14ac:dyDescent="0.25">
      <c r="A84" s="2">
        <v>78</v>
      </c>
      <c r="B84" s="95"/>
      <c r="C84" s="27" t="s">
        <v>202</v>
      </c>
      <c r="D84" s="28" t="s">
        <v>10</v>
      </c>
      <c r="E84" s="29" t="s">
        <v>197</v>
      </c>
      <c r="F84" s="29" t="s">
        <v>200</v>
      </c>
      <c r="G84" s="45" t="s">
        <v>26</v>
      </c>
      <c r="H84" s="37" t="s">
        <v>26</v>
      </c>
      <c r="I84" s="24">
        <v>45809</v>
      </c>
      <c r="J84" s="24">
        <v>46538</v>
      </c>
      <c r="K84" s="44">
        <f t="shared" si="6"/>
        <v>730</v>
      </c>
      <c r="L84" s="76"/>
      <c r="M84" s="77" t="s">
        <v>26</v>
      </c>
      <c r="N84" s="77" t="s">
        <v>26</v>
      </c>
      <c r="O84" s="77"/>
      <c r="P84" s="78" t="s">
        <v>26</v>
      </c>
      <c r="Q84" s="53">
        <f t="shared" si="7"/>
        <v>0</v>
      </c>
      <c r="R84" s="54" t="s">
        <v>26</v>
      </c>
      <c r="S84" s="54" t="s">
        <v>26</v>
      </c>
      <c r="T84" s="55">
        <f t="shared" si="8"/>
        <v>0</v>
      </c>
      <c r="U84" s="54" t="s">
        <v>26</v>
      </c>
    </row>
    <row r="85" spans="1:21" s="5" customFormat="1" x14ac:dyDescent="0.25">
      <c r="A85" s="1">
        <v>79</v>
      </c>
      <c r="B85" s="95"/>
      <c r="C85" s="27" t="s">
        <v>203</v>
      </c>
      <c r="D85" s="28" t="s">
        <v>10</v>
      </c>
      <c r="E85" s="29" t="s">
        <v>197</v>
      </c>
      <c r="F85" s="29" t="s">
        <v>200</v>
      </c>
      <c r="G85" s="45" t="s">
        <v>26</v>
      </c>
      <c r="H85" s="37" t="s">
        <v>26</v>
      </c>
      <c r="I85" s="24">
        <v>45809</v>
      </c>
      <c r="J85" s="24">
        <v>46538</v>
      </c>
      <c r="K85" s="44">
        <f t="shared" si="6"/>
        <v>730</v>
      </c>
      <c r="L85" s="76"/>
      <c r="M85" s="77" t="s">
        <v>26</v>
      </c>
      <c r="N85" s="77" t="s">
        <v>26</v>
      </c>
      <c r="O85" s="77"/>
      <c r="P85" s="78" t="s">
        <v>26</v>
      </c>
      <c r="Q85" s="53">
        <f t="shared" si="7"/>
        <v>0</v>
      </c>
      <c r="R85" s="54" t="s">
        <v>26</v>
      </c>
      <c r="S85" s="54" t="s">
        <v>26</v>
      </c>
      <c r="T85" s="55">
        <f t="shared" si="8"/>
        <v>0</v>
      </c>
      <c r="U85" s="54" t="s">
        <v>26</v>
      </c>
    </row>
    <row r="86" spans="1:21" s="5" customFormat="1" x14ac:dyDescent="0.25">
      <c r="A86" s="2">
        <v>80</v>
      </c>
      <c r="B86" s="95"/>
      <c r="C86" s="27" t="s">
        <v>204</v>
      </c>
      <c r="D86" s="28" t="s">
        <v>10</v>
      </c>
      <c r="E86" s="29" t="s">
        <v>197</v>
      </c>
      <c r="F86" s="29" t="s">
        <v>200</v>
      </c>
      <c r="G86" s="45" t="s">
        <v>26</v>
      </c>
      <c r="H86" s="37" t="s">
        <v>26</v>
      </c>
      <c r="I86" s="24">
        <v>45809</v>
      </c>
      <c r="J86" s="24">
        <v>46538</v>
      </c>
      <c r="K86" s="44">
        <f t="shared" si="6"/>
        <v>730</v>
      </c>
      <c r="L86" s="76"/>
      <c r="M86" s="77" t="s">
        <v>26</v>
      </c>
      <c r="N86" s="77" t="s">
        <v>26</v>
      </c>
      <c r="O86" s="77"/>
      <c r="P86" s="78" t="s">
        <v>26</v>
      </c>
      <c r="Q86" s="53">
        <f t="shared" si="7"/>
        <v>0</v>
      </c>
      <c r="R86" s="54" t="s">
        <v>26</v>
      </c>
      <c r="S86" s="54" t="s">
        <v>26</v>
      </c>
      <c r="T86" s="55">
        <f t="shared" si="8"/>
        <v>0</v>
      </c>
      <c r="U86" s="54" t="s">
        <v>26</v>
      </c>
    </row>
    <row r="87" spans="1:21" s="5" customFormat="1" x14ac:dyDescent="0.25">
      <c r="A87" s="2">
        <v>81</v>
      </c>
      <c r="B87" s="95"/>
      <c r="C87" s="39" t="s">
        <v>205</v>
      </c>
      <c r="D87" s="28" t="s">
        <v>13</v>
      </c>
      <c r="E87" s="29" t="s">
        <v>197</v>
      </c>
      <c r="F87" s="29" t="s">
        <v>206</v>
      </c>
      <c r="G87" s="45" t="s">
        <v>26</v>
      </c>
      <c r="H87" s="37" t="s">
        <v>26</v>
      </c>
      <c r="I87" s="24">
        <v>45809</v>
      </c>
      <c r="J87" s="24">
        <v>46538</v>
      </c>
      <c r="K87" s="44">
        <f t="shared" si="6"/>
        <v>730</v>
      </c>
      <c r="L87" s="76"/>
      <c r="M87" s="77" t="s">
        <v>26</v>
      </c>
      <c r="N87" s="77" t="s">
        <v>26</v>
      </c>
      <c r="O87" s="77"/>
      <c r="P87" s="78" t="s">
        <v>26</v>
      </c>
      <c r="Q87" s="53">
        <f t="shared" si="7"/>
        <v>0</v>
      </c>
      <c r="R87" s="54" t="s">
        <v>26</v>
      </c>
      <c r="S87" s="54" t="s">
        <v>26</v>
      </c>
      <c r="T87" s="55">
        <f t="shared" si="8"/>
        <v>0</v>
      </c>
      <c r="U87" s="54" t="s">
        <v>26</v>
      </c>
    </row>
    <row r="88" spans="1:21" s="5" customFormat="1" x14ac:dyDescent="0.25">
      <c r="A88" s="1">
        <v>82</v>
      </c>
      <c r="B88" s="95"/>
      <c r="C88" s="27" t="s">
        <v>207</v>
      </c>
      <c r="D88" s="28" t="s">
        <v>13</v>
      </c>
      <c r="E88" s="29" t="s">
        <v>197</v>
      </c>
      <c r="F88" s="29" t="s">
        <v>208</v>
      </c>
      <c r="G88" s="45" t="s">
        <v>26</v>
      </c>
      <c r="H88" s="37" t="s">
        <v>26</v>
      </c>
      <c r="I88" s="24">
        <v>45809</v>
      </c>
      <c r="J88" s="24">
        <v>46538</v>
      </c>
      <c r="K88" s="44">
        <f t="shared" si="6"/>
        <v>730</v>
      </c>
      <c r="L88" s="76"/>
      <c r="M88" s="77" t="s">
        <v>26</v>
      </c>
      <c r="N88" s="77" t="s">
        <v>26</v>
      </c>
      <c r="O88" s="77"/>
      <c r="P88" s="78" t="s">
        <v>26</v>
      </c>
      <c r="Q88" s="53">
        <f t="shared" si="7"/>
        <v>0</v>
      </c>
      <c r="R88" s="54" t="s">
        <v>26</v>
      </c>
      <c r="S88" s="54" t="s">
        <v>26</v>
      </c>
      <c r="T88" s="55">
        <f t="shared" si="8"/>
        <v>0</v>
      </c>
      <c r="U88" s="54" t="s">
        <v>26</v>
      </c>
    </row>
    <row r="89" spans="1:21" s="5" customFormat="1" x14ac:dyDescent="0.25">
      <c r="A89" s="2">
        <v>83</v>
      </c>
      <c r="B89" s="95"/>
      <c r="C89" s="27" t="s">
        <v>209</v>
      </c>
      <c r="D89" s="28" t="s">
        <v>13</v>
      </c>
      <c r="E89" s="29" t="s">
        <v>197</v>
      </c>
      <c r="F89" s="29" t="s">
        <v>208</v>
      </c>
      <c r="G89" s="45" t="s">
        <v>26</v>
      </c>
      <c r="H89" s="37" t="s">
        <v>26</v>
      </c>
      <c r="I89" s="24">
        <v>45809</v>
      </c>
      <c r="J89" s="24">
        <v>46538</v>
      </c>
      <c r="K89" s="44">
        <f t="shared" si="6"/>
        <v>730</v>
      </c>
      <c r="L89" s="76"/>
      <c r="M89" s="77" t="s">
        <v>26</v>
      </c>
      <c r="N89" s="77" t="s">
        <v>26</v>
      </c>
      <c r="O89" s="77"/>
      <c r="P89" s="78" t="s">
        <v>26</v>
      </c>
      <c r="Q89" s="53">
        <f t="shared" si="7"/>
        <v>0</v>
      </c>
      <c r="R89" s="54" t="s">
        <v>26</v>
      </c>
      <c r="S89" s="54" t="s">
        <v>26</v>
      </c>
      <c r="T89" s="55">
        <f t="shared" si="8"/>
        <v>0</v>
      </c>
      <c r="U89" s="54" t="s">
        <v>26</v>
      </c>
    </row>
    <row r="90" spans="1:21" s="5" customFormat="1" x14ac:dyDescent="0.25">
      <c r="A90" s="2">
        <v>84</v>
      </c>
      <c r="B90" s="95"/>
      <c r="C90" s="27" t="s">
        <v>210</v>
      </c>
      <c r="D90" s="28" t="s">
        <v>13</v>
      </c>
      <c r="E90" s="29" t="s">
        <v>197</v>
      </c>
      <c r="F90" s="29" t="s">
        <v>208</v>
      </c>
      <c r="G90" s="45" t="s">
        <v>26</v>
      </c>
      <c r="H90" s="37" t="s">
        <v>26</v>
      </c>
      <c r="I90" s="24">
        <v>45809</v>
      </c>
      <c r="J90" s="24">
        <v>46538</v>
      </c>
      <c r="K90" s="44">
        <f t="shared" si="6"/>
        <v>730</v>
      </c>
      <c r="L90" s="76"/>
      <c r="M90" s="77" t="s">
        <v>26</v>
      </c>
      <c r="N90" s="77" t="s">
        <v>26</v>
      </c>
      <c r="O90" s="77"/>
      <c r="P90" s="78" t="s">
        <v>26</v>
      </c>
      <c r="Q90" s="53">
        <f t="shared" si="7"/>
        <v>0</v>
      </c>
      <c r="R90" s="54" t="s">
        <v>26</v>
      </c>
      <c r="S90" s="54" t="s">
        <v>26</v>
      </c>
      <c r="T90" s="55">
        <f t="shared" si="8"/>
        <v>0</v>
      </c>
      <c r="U90" s="54" t="s">
        <v>26</v>
      </c>
    </row>
    <row r="91" spans="1:21" s="5" customFormat="1" x14ac:dyDescent="0.25">
      <c r="A91" s="1">
        <v>85</v>
      </c>
      <c r="B91" s="95"/>
      <c r="C91" s="27" t="s">
        <v>211</v>
      </c>
      <c r="D91" s="28" t="s">
        <v>13</v>
      </c>
      <c r="E91" s="29" t="s">
        <v>197</v>
      </c>
      <c r="F91" s="29" t="s">
        <v>208</v>
      </c>
      <c r="G91" s="45" t="s">
        <v>26</v>
      </c>
      <c r="H91" s="37" t="s">
        <v>26</v>
      </c>
      <c r="I91" s="24">
        <v>45809</v>
      </c>
      <c r="J91" s="24">
        <v>46538</v>
      </c>
      <c r="K91" s="44">
        <f t="shared" si="6"/>
        <v>730</v>
      </c>
      <c r="L91" s="76"/>
      <c r="M91" s="77" t="s">
        <v>26</v>
      </c>
      <c r="N91" s="77" t="s">
        <v>26</v>
      </c>
      <c r="O91" s="77"/>
      <c r="P91" s="78" t="s">
        <v>26</v>
      </c>
      <c r="Q91" s="53">
        <f t="shared" si="7"/>
        <v>0</v>
      </c>
      <c r="R91" s="54" t="s">
        <v>26</v>
      </c>
      <c r="S91" s="54" t="s">
        <v>26</v>
      </c>
      <c r="T91" s="55">
        <f t="shared" si="8"/>
        <v>0</v>
      </c>
      <c r="U91" s="54" t="s">
        <v>26</v>
      </c>
    </row>
    <row r="92" spans="1:21" s="5" customFormat="1" x14ac:dyDescent="0.25">
      <c r="A92" s="2">
        <v>86</v>
      </c>
      <c r="B92" s="95"/>
      <c r="C92" s="27" t="s">
        <v>212</v>
      </c>
      <c r="D92" s="28" t="s">
        <v>13</v>
      </c>
      <c r="E92" s="29" t="s">
        <v>197</v>
      </c>
      <c r="F92" s="29" t="s">
        <v>208</v>
      </c>
      <c r="G92" s="46">
        <v>56500</v>
      </c>
      <c r="H92" s="37" t="s">
        <v>26</v>
      </c>
      <c r="I92" s="24">
        <v>45809</v>
      </c>
      <c r="J92" s="24">
        <v>46538</v>
      </c>
      <c r="K92" s="44">
        <f t="shared" si="6"/>
        <v>730</v>
      </c>
      <c r="L92" s="76"/>
      <c r="M92" s="77" t="s">
        <v>26</v>
      </c>
      <c r="N92" s="77"/>
      <c r="O92" s="77"/>
      <c r="P92" s="78" t="s">
        <v>26</v>
      </c>
      <c r="Q92" s="53">
        <f t="shared" si="7"/>
        <v>0</v>
      </c>
      <c r="R92" s="55" t="s">
        <v>26</v>
      </c>
      <c r="S92" s="54">
        <f>N92*2</f>
        <v>0</v>
      </c>
      <c r="T92" s="55">
        <f t="shared" si="8"/>
        <v>0</v>
      </c>
      <c r="U92" s="54" t="s">
        <v>26</v>
      </c>
    </row>
    <row r="93" spans="1:21" s="5" customFormat="1" x14ac:dyDescent="0.25">
      <c r="A93" s="2">
        <v>87</v>
      </c>
      <c r="B93" s="95"/>
      <c r="C93" s="27" t="s">
        <v>213</v>
      </c>
      <c r="D93" s="28" t="s">
        <v>13</v>
      </c>
      <c r="E93" s="29" t="s">
        <v>197</v>
      </c>
      <c r="F93" s="29" t="s">
        <v>214</v>
      </c>
      <c r="G93" s="45" t="s">
        <v>26</v>
      </c>
      <c r="H93" s="37" t="s">
        <v>26</v>
      </c>
      <c r="I93" s="24">
        <v>45809</v>
      </c>
      <c r="J93" s="24">
        <v>46538</v>
      </c>
      <c r="K93" s="44">
        <f t="shared" si="6"/>
        <v>730</v>
      </c>
      <c r="L93" s="76"/>
      <c r="M93" s="77" t="s">
        <v>26</v>
      </c>
      <c r="N93" s="77" t="s">
        <v>26</v>
      </c>
      <c r="O93" s="77"/>
      <c r="P93" s="78" t="s">
        <v>26</v>
      </c>
      <c r="Q93" s="53">
        <f t="shared" si="7"/>
        <v>0</v>
      </c>
      <c r="R93" s="54" t="s">
        <v>26</v>
      </c>
      <c r="S93" s="54" t="s">
        <v>26</v>
      </c>
      <c r="T93" s="55">
        <f t="shared" si="8"/>
        <v>0</v>
      </c>
      <c r="U93" s="54" t="s">
        <v>26</v>
      </c>
    </row>
    <row r="94" spans="1:21" s="5" customFormat="1" x14ac:dyDescent="0.25">
      <c r="A94" s="1">
        <v>88</v>
      </c>
      <c r="B94" s="95"/>
      <c r="C94" s="27" t="s">
        <v>215</v>
      </c>
      <c r="D94" s="28" t="s">
        <v>14</v>
      </c>
      <c r="E94" s="29" t="s">
        <v>216</v>
      </c>
      <c r="F94" s="29" t="s">
        <v>217</v>
      </c>
      <c r="G94" s="45" t="s">
        <v>26</v>
      </c>
      <c r="H94" s="37" t="s">
        <v>26</v>
      </c>
      <c r="I94" s="24">
        <v>45809</v>
      </c>
      <c r="J94" s="24">
        <v>46538</v>
      </c>
      <c r="K94" s="44">
        <f t="shared" si="6"/>
        <v>730</v>
      </c>
      <c r="L94" s="76"/>
      <c r="M94" s="77" t="s">
        <v>26</v>
      </c>
      <c r="N94" s="77" t="s">
        <v>26</v>
      </c>
      <c r="O94" s="77" t="s">
        <v>26</v>
      </c>
      <c r="P94" s="78" t="s">
        <v>26</v>
      </c>
      <c r="Q94" s="53">
        <f t="shared" si="7"/>
        <v>0</v>
      </c>
      <c r="R94" s="54" t="s">
        <v>26</v>
      </c>
      <c r="S94" s="54" t="s">
        <v>26</v>
      </c>
      <c r="T94" s="54" t="s">
        <v>26</v>
      </c>
      <c r="U94" s="54" t="s">
        <v>26</v>
      </c>
    </row>
    <row r="95" spans="1:21" s="5" customFormat="1" x14ac:dyDescent="0.25">
      <c r="A95" s="2">
        <v>89</v>
      </c>
      <c r="B95" s="95"/>
      <c r="C95" s="27" t="s">
        <v>218</v>
      </c>
      <c r="D95" s="28" t="s">
        <v>14</v>
      </c>
      <c r="E95" s="29" t="s">
        <v>216</v>
      </c>
      <c r="F95" s="29" t="s">
        <v>219</v>
      </c>
      <c r="G95" s="45" t="s">
        <v>26</v>
      </c>
      <c r="H95" s="37" t="s">
        <v>26</v>
      </c>
      <c r="I95" s="24">
        <v>45809</v>
      </c>
      <c r="J95" s="24">
        <v>46538</v>
      </c>
      <c r="K95" s="44">
        <f t="shared" si="6"/>
        <v>730</v>
      </c>
      <c r="L95" s="76"/>
      <c r="M95" s="77" t="s">
        <v>26</v>
      </c>
      <c r="N95" s="77" t="s">
        <v>26</v>
      </c>
      <c r="O95" s="77" t="s">
        <v>26</v>
      </c>
      <c r="P95" s="78" t="s">
        <v>26</v>
      </c>
      <c r="Q95" s="53">
        <f t="shared" si="7"/>
        <v>0</v>
      </c>
      <c r="R95" s="54" t="s">
        <v>26</v>
      </c>
      <c r="S95" s="54" t="s">
        <v>26</v>
      </c>
      <c r="T95" s="54" t="s">
        <v>26</v>
      </c>
      <c r="U95" s="54" t="s">
        <v>26</v>
      </c>
    </row>
    <row r="96" spans="1:21" s="5" customFormat="1" x14ac:dyDescent="0.25">
      <c r="A96" s="2">
        <v>90</v>
      </c>
      <c r="B96" s="95"/>
      <c r="C96" s="27" t="s">
        <v>220</v>
      </c>
      <c r="D96" s="28" t="s">
        <v>15</v>
      </c>
      <c r="E96" s="29" t="s">
        <v>221</v>
      </c>
      <c r="F96" s="29" t="s">
        <v>222</v>
      </c>
      <c r="G96" s="46">
        <v>62000</v>
      </c>
      <c r="H96" s="37" t="s">
        <v>26</v>
      </c>
      <c r="I96" s="24">
        <v>45809</v>
      </c>
      <c r="J96" s="24">
        <v>46538</v>
      </c>
      <c r="K96" s="44">
        <f t="shared" si="6"/>
        <v>730</v>
      </c>
      <c r="L96" s="76"/>
      <c r="M96" s="77" t="s">
        <v>26</v>
      </c>
      <c r="N96" s="77"/>
      <c r="O96" s="77"/>
      <c r="P96" s="78" t="s">
        <v>26</v>
      </c>
      <c r="Q96" s="53">
        <f t="shared" si="7"/>
        <v>0</v>
      </c>
      <c r="R96" s="55" t="s">
        <v>26</v>
      </c>
      <c r="S96" s="54">
        <f>N96*2</f>
        <v>0</v>
      </c>
      <c r="T96" s="55">
        <f t="shared" ref="T96:T109" si="9">O96*2</f>
        <v>0</v>
      </c>
      <c r="U96" s="54" t="s">
        <v>26</v>
      </c>
    </row>
    <row r="97" spans="1:21" s="5" customFormat="1" ht="27" x14ac:dyDescent="0.25">
      <c r="A97" s="1">
        <v>91</v>
      </c>
      <c r="B97" s="95"/>
      <c r="C97" s="27" t="s">
        <v>223</v>
      </c>
      <c r="D97" s="28" t="s">
        <v>12</v>
      </c>
      <c r="E97" s="29" t="s">
        <v>224</v>
      </c>
      <c r="F97" s="29" t="s">
        <v>225</v>
      </c>
      <c r="G97" s="45" t="s">
        <v>26</v>
      </c>
      <c r="H97" s="37" t="s">
        <v>26</v>
      </c>
      <c r="I97" s="24">
        <v>45809</v>
      </c>
      <c r="J97" s="24">
        <v>46538</v>
      </c>
      <c r="K97" s="44">
        <f t="shared" si="6"/>
        <v>730</v>
      </c>
      <c r="L97" s="76"/>
      <c r="M97" s="77" t="s">
        <v>26</v>
      </c>
      <c r="N97" s="77" t="s">
        <v>26</v>
      </c>
      <c r="O97" s="77"/>
      <c r="P97" s="78" t="s">
        <v>26</v>
      </c>
      <c r="Q97" s="53">
        <f t="shared" si="7"/>
        <v>0</v>
      </c>
      <c r="R97" s="54" t="s">
        <v>26</v>
      </c>
      <c r="S97" s="54" t="s">
        <v>26</v>
      </c>
      <c r="T97" s="55">
        <f t="shared" si="9"/>
        <v>0</v>
      </c>
      <c r="U97" s="54" t="s">
        <v>26</v>
      </c>
    </row>
    <row r="98" spans="1:21" s="5" customFormat="1" x14ac:dyDescent="0.25">
      <c r="A98" s="2">
        <v>92</v>
      </c>
      <c r="B98" s="95"/>
      <c r="C98" s="27" t="s">
        <v>226</v>
      </c>
      <c r="D98" s="28" t="s">
        <v>14</v>
      </c>
      <c r="E98" s="29" t="s">
        <v>227</v>
      </c>
      <c r="F98" s="29" t="s">
        <v>11</v>
      </c>
      <c r="G98" s="45" t="s">
        <v>26</v>
      </c>
      <c r="H98" s="37" t="s">
        <v>26</v>
      </c>
      <c r="I98" s="24">
        <v>45809</v>
      </c>
      <c r="J98" s="24">
        <v>46538</v>
      </c>
      <c r="K98" s="44">
        <f t="shared" si="6"/>
        <v>730</v>
      </c>
      <c r="L98" s="76"/>
      <c r="M98" s="77" t="s">
        <v>26</v>
      </c>
      <c r="N98" s="77" t="s">
        <v>26</v>
      </c>
      <c r="O98" s="77" t="s">
        <v>26</v>
      </c>
      <c r="P98" s="78" t="s">
        <v>26</v>
      </c>
      <c r="Q98" s="53">
        <f t="shared" si="7"/>
        <v>0</v>
      </c>
      <c r="R98" s="54" t="s">
        <v>26</v>
      </c>
      <c r="S98" s="54" t="s">
        <v>26</v>
      </c>
      <c r="T98" s="54" t="s">
        <v>26</v>
      </c>
      <c r="U98" s="54" t="s">
        <v>26</v>
      </c>
    </row>
    <row r="99" spans="1:21" s="5" customFormat="1" x14ac:dyDescent="0.25">
      <c r="A99" s="2">
        <v>93</v>
      </c>
      <c r="B99" s="95"/>
      <c r="C99" s="27" t="s">
        <v>228</v>
      </c>
      <c r="D99" s="28" t="s">
        <v>15</v>
      </c>
      <c r="E99" s="29" t="s">
        <v>229</v>
      </c>
      <c r="F99" s="29" t="s">
        <v>230</v>
      </c>
      <c r="G99" s="45" t="s">
        <v>26</v>
      </c>
      <c r="H99" s="37" t="s">
        <v>26</v>
      </c>
      <c r="I99" s="24">
        <v>45809</v>
      </c>
      <c r="J99" s="24">
        <v>46538</v>
      </c>
      <c r="K99" s="44">
        <f t="shared" si="6"/>
        <v>730</v>
      </c>
      <c r="L99" s="76"/>
      <c r="M99" s="77" t="s">
        <v>26</v>
      </c>
      <c r="N99" s="77" t="s">
        <v>26</v>
      </c>
      <c r="O99" s="77"/>
      <c r="P99" s="78" t="s">
        <v>26</v>
      </c>
      <c r="Q99" s="53">
        <f t="shared" si="7"/>
        <v>0</v>
      </c>
      <c r="R99" s="54" t="s">
        <v>26</v>
      </c>
      <c r="S99" s="54" t="s">
        <v>26</v>
      </c>
      <c r="T99" s="55">
        <f t="shared" si="9"/>
        <v>0</v>
      </c>
      <c r="U99" s="54" t="s">
        <v>26</v>
      </c>
    </row>
    <row r="100" spans="1:21" s="5" customFormat="1" x14ac:dyDescent="0.25">
      <c r="A100" s="1">
        <v>94</v>
      </c>
      <c r="B100" s="95"/>
      <c r="C100" s="27" t="s">
        <v>231</v>
      </c>
      <c r="D100" s="28" t="s">
        <v>15</v>
      </c>
      <c r="E100" s="29" t="s">
        <v>232</v>
      </c>
      <c r="F100" s="29" t="s">
        <v>233</v>
      </c>
      <c r="G100" s="45" t="s">
        <v>26</v>
      </c>
      <c r="H100" s="37" t="s">
        <v>26</v>
      </c>
      <c r="I100" s="24">
        <v>45809</v>
      </c>
      <c r="J100" s="24">
        <v>46538</v>
      </c>
      <c r="K100" s="44">
        <f t="shared" si="6"/>
        <v>730</v>
      </c>
      <c r="L100" s="76"/>
      <c r="M100" s="77" t="s">
        <v>26</v>
      </c>
      <c r="N100" s="77" t="s">
        <v>26</v>
      </c>
      <c r="O100" s="77"/>
      <c r="P100" s="78" t="s">
        <v>26</v>
      </c>
      <c r="Q100" s="53">
        <f t="shared" si="7"/>
        <v>0</v>
      </c>
      <c r="R100" s="54" t="s">
        <v>26</v>
      </c>
      <c r="S100" s="54" t="s">
        <v>26</v>
      </c>
      <c r="T100" s="55">
        <f t="shared" si="9"/>
        <v>0</v>
      </c>
      <c r="U100" s="54" t="s">
        <v>26</v>
      </c>
    </row>
    <row r="101" spans="1:21" s="5" customFormat="1" x14ac:dyDescent="0.25">
      <c r="A101" s="2">
        <v>95</v>
      </c>
      <c r="B101" s="95"/>
      <c r="C101" s="27" t="s">
        <v>234</v>
      </c>
      <c r="D101" s="28" t="s">
        <v>15</v>
      </c>
      <c r="E101" s="29" t="s">
        <v>232</v>
      </c>
      <c r="F101" s="29" t="s">
        <v>235</v>
      </c>
      <c r="G101" s="45" t="s">
        <v>26</v>
      </c>
      <c r="H101" s="37" t="s">
        <v>26</v>
      </c>
      <c r="I101" s="24">
        <v>45809</v>
      </c>
      <c r="J101" s="24">
        <v>46538</v>
      </c>
      <c r="K101" s="44">
        <f t="shared" si="6"/>
        <v>730</v>
      </c>
      <c r="L101" s="76"/>
      <c r="M101" s="77" t="s">
        <v>26</v>
      </c>
      <c r="N101" s="77" t="s">
        <v>26</v>
      </c>
      <c r="O101" s="77"/>
      <c r="P101" s="78" t="s">
        <v>26</v>
      </c>
      <c r="Q101" s="53">
        <f t="shared" si="7"/>
        <v>0</v>
      </c>
      <c r="R101" s="54" t="s">
        <v>26</v>
      </c>
      <c r="S101" s="54" t="s">
        <v>26</v>
      </c>
      <c r="T101" s="55">
        <f t="shared" si="9"/>
        <v>0</v>
      </c>
      <c r="U101" s="54" t="s">
        <v>26</v>
      </c>
    </row>
    <row r="102" spans="1:21" s="5" customFormat="1" x14ac:dyDescent="0.25">
      <c r="A102" s="2">
        <v>96</v>
      </c>
      <c r="B102" s="95"/>
      <c r="C102" s="27" t="s">
        <v>236</v>
      </c>
      <c r="D102" s="28" t="s">
        <v>15</v>
      </c>
      <c r="E102" s="29" t="s">
        <v>232</v>
      </c>
      <c r="F102" s="29" t="s">
        <v>237</v>
      </c>
      <c r="G102" s="45" t="s">
        <v>26</v>
      </c>
      <c r="H102" s="37" t="s">
        <v>26</v>
      </c>
      <c r="I102" s="24">
        <v>45809</v>
      </c>
      <c r="J102" s="24">
        <v>46538</v>
      </c>
      <c r="K102" s="44">
        <f t="shared" si="6"/>
        <v>730</v>
      </c>
      <c r="L102" s="76"/>
      <c r="M102" s="77" t="s">
        <v>26</v>
      </c>
      <c r="N102" s="77" t="s">
        <v>26</v>
      </c>
      <c r="O102" s="77"/>
      <c r="P102" s="78" t="s">
        <v>26</v>
      </c>
      <c r="Q102" s="53">
        <f t="shared" si="7"/>
        <v>0</v>
      </c>
      <c r="R102" s="54" t="s">
        <v>26</v>
      </c>
      <c r="S102" s="54" t="s">
        <v>26</v>
      </c>
      <c r="T102" s="55">
        <f t="shared" si="9"/>
        <v>0</v>
      </c>
      <c r="U102" s="54" t="s">
        <v>26</v>
      </c>
    </row>
    <row r="103" spans="1:21" s="5" customFormat="1" x14ac:dyDescent="0.25">
      <c r="A103" s="1">
        <v>97</v>
      </c>
      <c r="B103" s="95"/>
      <c r="C103" s="27" t="s">
        <v>238</v>
      </c>
      <c r="D103" s="28" t="s">
        <v>15</v>
      </c>
      <c r="E103" s="29" t="s">
        <v>232</v>
      </c>
      <c r="F103" s="29" t="s">
        <v>237</v>
      </c>
      <c r="G103" s="45" t="s">
        <v>26</v>
      </c>
      <c r="H103" s="37" t="s">
        <v>26</v>
      </c>
      <c r="I103" s="24">
        <v>45809</v>
      </c>
      <c r="J103" s="24">
        <v>46538</v>
      </c>
      <c r="K103" s="44">
        <f t="shared" si="6"/>
        <v>730</v>
      </c>
      <c r="L103" s="76"/>
      <c r="M103" s="77" t="s">
        <v>26</v>
      </c>
      <c r="N103" s="77" t="s">
        <v>26</v>
      </c>
      <c r="O103" s="77"/>
      <c r="P103" s="78" t="s">
        <v>26</v>
      </c>
      <c r="Q103" s="53">
        <f t="shared" si="7"/>
        <v>0</v>
      </c>
      <c r="R103" s="54" t="s">
        <v>26</v>
      </c>
      <c r="S103" s="54" t="s">
        <v>26</v>
      </c>
      <c r="T103" s="55">
        <f t="shared" si="9"/>
        <v>0</v>
      </c>
      <c r="U103" s="54" t="s">
        <v>26</v>
      </c>
    </row>
    <row r="104" spans="1:21" s="5" customFormat="1" x14ac:dyDescent="0.25">
      <c r="A104" s="2">
        <v>98</v>
      </c>
      <c r="B104" s="95"/>
      <c r="C104" s="27" t="s">
        <v>239</v>
      </c>
      <c r="D104" s="28" t="s">
        <v>15</v>
      </c>
      <c r="E104" s="29" t="s">
        <v>232</v>
      </c>
      <c r="F104" s="29" t="s">
        <v>237</v>
      </c>
      <c r="G104" s="45" t="s">
        <v>26</v>
      </c>
      <c r="H104" s="37" t="s">
        <v>26</v>
      </c>
      <c r="I104" s="24">
        <v>45809</v>
      </c>
      <c r="J104" s="24">
        <v>46538</v>
      </c>
      <c r="K104" s="44">
        <f t="shared" si="6"/>
        <v>730</v>
      </c>
      <c r="L104" s="76"/>
      <c r="M104" s="77" t="s">
        <v>26</v>
      </c>
      <c r="N104" s="77" t="s">
        <v>26</v>
      </c>
      <c r="O104" s="77"/>
      <c r="P104" s="78" t="s">
        <v>26</v>
      </c>
      <c r="Q104" s="53">
        <f t="shared" si="7"/>
        <v>0</v>
      </c>
      <c r="R104" s="54" t="s">
        <v>26</v>
      </c>
      <c r="S104" s="54" t="s">
        <v>26</v>
      </c>
      <c r="T104" s="55">
        <f t="shared" si="9"/>
        <v>0</v>
      </c>
      <c r="U104" s="54" t="s">
        <v>26</v>
      </c>
    </row>
    <row r="105" spans="1:21" s="5" customFormat="1" x14ac:dyDescent="0.25">
      <c r="A105" s="2">
        <v>99</v>
      </c>
      <c r="B105" s="95"/>
      <c r="C105" s="27" t="s">
        <v>240</v>
      </c>
      <c r="D105" s="28" t="s">
        <v>15</v>
      </c>
      <c r="E105" s="29" t="s">
        <v>232</v>
      </c>
      <c r="F105" s="29" t="s">
        <v>241</v>
      </c>
      <c r="G105" s="45" t="s">
        <v>26</v>
      </c>
      <c r="H105" s="37" t="s">
        <v>26</v>
      </c>
      <c r="I105" s="24">
        <v>45809</v>
      </c>
      <c r="J105" s="24">
        <v>46538</v>
      </c>
      <c r="K105" s="44">
        <f t="shared" si="6"/>
        <v>730</v>
      </c>
      <c r="L105" s="76"/>
      <c r="M105" s="77" t="s">
        <v>26</v>
      </c>
      <c r="N105" s="77" t="s">
        <v>26</v>
      </c>
      <c r="O105" s="77"/>
      <c r="P105" s="78" t="s">
        <v>26</v>
      </c>
      <c r="Q105" s="53">
        <f t="shared" si="7"/>
        <v>0</v>
      </c>
      <c r="R105" s="54" t="s">
        <v>26</v>
      </c>
      <c r="S105" s="54" t="s">
        <v>26</v>
      </c>
      <c r="T105" s="55">
        <f t="shared" si="9"/>
        <v>0</v>
      </c>
      <c r="U105" s="54" t="s">
        <v>26</v>
      </c>
    </row>
    <row r="106" spans="1:21" s="5" customFormat="1" x14ac:dyDescent="0.25">
      <c r="A106" s="1">
        <v>100</v>
      </c>
      <c r="B106" s="95"/>
      <c r="C106" s="27" t="s">
        <v>242</v>
      </c>
      <c r="D106" s="28" t="s">
        <v>13</v>
      </c>
      <c r="E106" s="29" t="s">
        <v>243</v>
      </c>
      <c r="F106" s="29" t="s">
        <v>244</v>
      </c>
      <c r="G106" s="45" t="s">
        <v>26</v>
      </c>
      <c r="H106" s="37" t="s">
        <v>26</v>
      </c>
      <c r="I106" s="24">
        <v>45809</v>
      </c>
      <c r="J106" s="24">
        <v>46538</v>
      </c>
      <c r="K106" s="44">
        <f t="shared" si="6"/>
        <v>730</v>
      </c>
      <c r="L106" s="76"/>
      <c r="M106" s="77" t="s">
        <v>26</v>
      </c>
      <c r="N106" s="77" t="s">
        <v>26</v>
      </c>
      <c r="O106" s="77"/>
      <c r="P106" s="78" t="s">
        <v>26</v>
      </c>
      <c r="Q106" s="53">
        <f t="shared" si="7"/>
        <v>0</v>
      </c>
      <c r="R106" s="54" t="s">
        <v>26</v>
      </c>
      <c r="S106" s="54" t="s">
        <v>26</v>
      </c>
      <c r="T106" s="55">
        <f t="shared" si="9"/>
        <v>0</v>
      </c>
      <c r="U106" s="54" t="s">
        <v>26</v>
      </c>
    </row>
    <row r="107" spans="1:21" s="5" customFormat="1" x14ac:dyDescent="0.25">
      <c r="A107" s="2">
        <v>101</v>
      </c>
      <c r="B107" s="95"/>
      <c r="C107" s="27" t="s">
        <v>245</v>
      </c>
      <c r="D107" s="28" t="s">
        <v>13</v>
      </c>
      <c r="E107" s="29" t="s">
        <v>243</v>
      </c>
      <c r="F107" s="29" t="s">
        <v>246</v>
      </c>
      <c r="G107" s="46">
        <v>28700</v>
      </c>
      <c r="H107" s="37" t="s">
        <v>26</v>
      </c>
      <c r="I107" s="24">
        <v>45809</v>
      </c>
      <c r="J107" s="24">
        <v>46538</v>
      </c>
      <c r="K107" s="44">
        <f t="shared" si="6"/>
        <v>730</v>
      </c>
      <c r="L107" s="76"/>
      <c r="M107" s="77" t="s">
        <v>26</v>
      </c>
      <c r="N107" s="77"/>
      <c r="O107" s="77"/>
      <c r="P107" s="78" t="s">
        <v>26</v>
      </c>
      <c r="Q107" s="53">
        <f t="shared" si="7"/>
        <v>0</v>
      </c>
      <c r="R107" s="54" t="s">
        <v>26</v>
      </c>
      <c r="S107" s="54">
        <f>N107*2</f>
        <v>0</v>
      </c>
      <c r="T107" s="55">
        <f t="shared" si="9"/>
        <v>0</v>
      </c>
      <c r="U107" s="54" t="s">
        <v>26</v>
      </c>
    </row>
    <row r="108" spans="1:21" s="6" customFormat="1" x14ac:dyDescent="0.25">
      <c r="A108" s="2">
        <v>102</v>
      </c>
      <c r="B108" s="95"/>
      <c r="C108" s="21" t="s">
        <v>247</v>
      </c>
      <c r="D108" s="22" t="s">
        <v>15</v>
      </c>
      <c r="E108" s="23" t="s">
        <v>248</v>
      </c>
      <c r="F108" s="23" t="s">
        <v>249</v>
      </c>
      <c r="G108" s="46">
        <v>35100</v>
      </c>
      <c r="H108" s="37" t="s">
        <v>26</v>
      </c>
      <c r="I108" s="25">
        <v>45809</v>
      </c>
      <c r="J108" s="25">
        <v>46538</v>
      </c>
      <c r="K108" s="44">
        <f t="shared" si="6"/>
        <v>730</v>
      </c>
      <c r="L108" s="76"/>
      <c r="M108" s="77" t="s">
        <v>26</v>
      </c>
      <c r="N108" s="77"/>
      <c r="O108" s="77"/>
      <c r="P108" s="78" t="s">
        <v>26</v>
      </c>
      <c r="Q108" s="53">
        <f t="shared" si="7"/>
        <v>0</v>
      </c>
      <c r="R108" s="54" t="s">
        <v>26</v>
      </c>
      <c r="S108" s="54">
        <f>N108*2</f>
        <v>0</v>
      </c>
      <c r="T108" s="55">
        <f t="shared" si="9"/>
        <v>0</v>
      </c>
      <c r="U108" s="54" t="s">
        <v>26</v>
      </c>
    </row>
    <row r="109" spans="1:21" s="6" customFormat="1" x14ac:dyDescent="0.25">
      <c r="A109" s="1">
        <v>103</v>
      </c>
      <c r="B109" s="95"/>
      <c r="C109" s="27">
        <v>1926701</v>
      </c>
      <c r="D109" s="28" t="s">
        <v>27</v>
      </c>
      <c r="E109" s="29" t="s">
        <v>125</v>
      </c>
      <c r="F109" s="29" t="s">
        <v>250</v>
      </c>
      <c r="G109" s="45" t="s">
        <v>26</v>
      </c>
      <c r="H109" s="37" t="s">
        <v>26</v>
      </c>
      <c r="I109" s="24">
        <v>45809</v>
      </c>
      <c r="J109" s="24">
        <v>46538</v>
      </c>
      <c r="K109" s="44">
        <f t="shared" si="6"/>
        <v>730</v>
      </c>
      <c r="L109" s="76"/>
      <c r="M109" s="77" t="s">
        <v>26</v>
      </c>
      <c r="N109" s="77" t="s">
        <v>26</v>
      </c>
      <c r="O109" s="77"/>
      <c r="P109" s="78" t="s">
        <v>26</v>
      </c>
      <c r="Q109" s="53">
        <f t="shared" si="7"/>
        <v>0</v>
      </c>
      <c r="R109" s="54" t="s">
        <v>26</v>
      </c>
      <c r="S109" s="54" t="s">
        <v>26</v>
      </c>
      <c r="T109" s="55">
        <f t="shared" si="9"/>
        <v>0</v>
      </c>
      <c r="U109" s="54" t="s">
        <v>26</v>
      </c>
    </row>
    <row r="110" spans="1:21" s="6" customFormat="1" x14ac:dyDescent="0.25">
      <c r="A110" s="2">
        <v>104</v>
      </c>
      <c r="B110" s="95"/>
      <c r="C110" s="35" t="s">
        <v>251</v>
      </c>
      <c r="D110" s="43" t="s">
        <v>13</v>
      </c>
      <c r="E110" s="29" t="s">
        <v>243</v>
      </c>
      <c r="F110" s="36" t="s">
        <v>252</v>
      </c>
      <c r="G110" s="48">
        <v>96100</v>
      </c>
      <c r="H110" s="37" t="s">
        <v>26</v>
      </c>
      <c r="I110" s="49">
        <v>46007</v>
      </c>
      <c r="J110" s="50">
        <v>46538</v>
      </c>
      <c r="K110" s="51">
        <f t="shared" si="6"/>
        <v>532</v>
      </c>
      <c r="L110" s="76"/>
      <c r="M110" s="77" t="s">
        <v>26</v>
      </c>
      <c r="N110" s="77"/>
      <c r="O110" s="77"/>
      <c r="P110" s="78" t="s">
        <v>26</v>
      </c>
      <c r="Q110" s="53">
        <f>ROUND((L110*K110)/365,2)</f>
        <v>0</v>
      </c>
      <c r="R110" s="55" t="s">
        <v>26</v>
      </c>
      <c r="S110" s="53">
        <f>ROUND((N110*K110)/365,2)</f>
        <v>0</v>
      </c>
      <c r="T110" s="55">
        <f>ROUND((O110*K110)/365,2)</f>
        <v>0</v>
      </c>
      <c r="U110" s="54" t="s">
        <v>26</v>
      </c>
    </row>
    <row r="111" spans="1:21" s="6" customFormat="1" ht="27.6" customHeight="1" x14ac:dyDescent="0.25">
      <c r="A111" s="2">
        <v>105</v>
      </c>
      <c r="B111" s="95"/>
      <c r="C111" s="35" t="s">
        <v>294</v>
      </c>
      <c r="D111" s="28" t="s">
        <v>27</v>
      </c>
      <c r="E111" s="30" t="s">
        <v>318</v>
      </c>
      <c r="F111" s="36" t="s">
        <v>319</v>
      </c>
      <c r="G111" s="45" t="s">
        <v>26</v>
      </c>
      <c r="H111" s="37" t="s">
        <v>26</v>
      </c>
      <c r="I111" s="25">
        <v>45809</v>
      </c>
      <c r="J111" s="24">
        <v>46538</v>
      </c>
      <c r="K111" s="44">
        <f t="shared" si="6"/>
        <v>730</v>
      </c>
      <c r="L111" s="76"/>
      <c r="M111" s="77" t="s">
        <v>26</v>
      </c>
      <c r="N111" s="77" t="s">
        <v>26</v>
      </c>
      <c r="O111" s="77" t="s">
        <v>26</v>
      </c>
      <c r="P111" s="78" t="s">
        <v>26</v>
      </c>
      <c r="Q111" s="53">
        <f t="shared" ref="Q111:U126" si="10">L111*2</f>
        <v>0</v>
      </c>
      <c r="R111" s="54" t="s">
        <v>26</v>
      </c>
      <c r="S111" s="54" t="s">
        <v>26</v>
      </c>
      <c r="T111" s="54" t="s">
        <v>26</v>
      </c>
      <c r="U111" s="54" t="s">
        <v>26</v>
      </c>
    </row>
    <row r="112" spans="1:21" s="6" customFormat="1" x14ac:dyDescent="0.25">
      <c r="A112" s="1">
        <v>106</v>
      </c>
      <c r="B112" s="95"/>
      <c r="C112" s="35" t="s">
        <v>294</v>
      </c>
      <c r="D112" s="28" t="s">
        <v>27</v>
      </c>
      <c r="E112" s="30" t="s">
        <v>320</v>
      </c>
      <c r="F112" s="36" t="s">
        <v>321</v>
      </c>
      <c r="G112" s="45" t="s">
        <v>26</v>
      </c>
      <c r="H112" s="37" t="s">
        <v>26</v>
      </c>
      <c r="I112" s="25">
        <v>45809</v>
      </c>
      <c r="J112" s="24">
        <v>46538</v>
      </c>
      <c r="K112" s="44">
        <f t="shared" si="6"/>
        <v>730</v>
      </c>
      <c r="L112" s="76"/>
      <c r="M112" s="77" t="s">
        <v>26</v>
      </c>
      <c r="N112" s="77" t="s">
        <v>26</v>
      </c>
      <c r="O112" s="77" t="s">
        <v>26</v>
      </c>
      <c r="P112" s="78" t="s">
        <v>26</v>
      </c>
      <c r="Q112" s="53">
        <f t="shared" si="10"/>
        <v>0</v>
      </c>
      <c r="R112" s="54" t="s">
        <v>26</v>
      </c>
      <c r="S112" s="54" t="s">
        <v>26</v>
      </c>
      <c r="T112" s="54" t="s">
        <v>26</v>
      </c>
      <c r="U112" s="54" t="s">
        <v>26</v>
      </c>
    </row>
    <row r="113" spans="1:21" s="6" customFormat="1" x14ac:dyDescent="0.25">
      <c r="A113" s="2">
        <v>107</v>
      </c>
      <c r="B113" s="95"/>
      <c r="C113" s="35" t="s">
        <v>294</v>
      </c>
      <c r="D113" s="28" t="s">
        <v>27</v>
      </c>
      <c r="E113" s="30" t="s">
        <v>320</v>
      </c>
      <c r="F113" s="36" t="s">
        <v>322</v>
      </c>
      <c r="G113" s="45" t="s">
        <v>26</v>
      </c>
      <c r="H113" s="37" t="s">
        <v>26</v>
      </c>
      <c r="I113" s="25">
        <v>45809</v>
      </c>
      <c r="J113" s="24">
        <v>46538</v>
      </c>
      <c r="K113" s="44">
        <f t="shared" si="6"/>
        <v>730</v>
      </c>
      <c r="L113" s="76"/>
      <c r="M113" s="77" t="s">
        <v>26</v>
      </c>
      <c r="N113" s="77" t="s">
        <v>26</v>
      </c>
      <c r="O113" s="77" t="s">
        <v>26</v>
      </c>
      <c r="P113" s="78" t="s">
        <v>26</v>
      </c>
      <c r="Q113" s="53">
        <f t="shared" si="10"/>
        <v>0</v>
      </c>
      <c r="R113" s="54" t="s">
        <v>26</v>
      </c>
      <c r="S113" s="54" t="s">
        <v>26</v>
      </c>
      <c r="T113" s="54" t="s">
        <v>26</v>
      </c>
      <c r="U113" s="54" t="s">
        <v>26</v>
      </c>
    </row>
    <row r="114" spans="1:21" s="6" customFormat="1" ht="27.6" customHeight="1" x14ac:dyDescent="0.25">
      <c r="A114" s="2">
        <v>108</v>
      </c>
      <c r="B114" s="95" t="s">
        <v>253</v>
      </c>
      <c r="C114" s="27" t="s">
        <v>254</v>
      </c>
      <c r="D114" s="28" t="s">
        <v>10</v>
      </c>
      <c r="E114" s="29" t="s">
        <v>255</v>
      </c>
      <c r="F114" s="29" t="s">
        <v>256</v>
      </c>
      <c r="G114" s="45" t="s">
        <v>26</v>
      </c>
      <c r="H114" s="37" t="s">
        <v>26</v>
      </c>
      <c r="I114" s="25">
        <v>45809</v>
      </c>
      <c r="J114" s="24">
        <v>46538</v>
      </c>
      <c r="K114" s="44">
        <f t="shared" si="6"/>
        <v>730</v>
      </c>
      <c r="L114" s="76"/>
      <c r="M114" s="77" t="s">
        <v>26</v>
      </c>
      <c r="N114" s="77" t="s">
        <v>26</v>
      </c>
      <c r="O114" s="77"/>
      <c r="P114" s="78" t="s">
        <v>26</v>
      </c>
      <c r="Q114" s="53">
        <f t="shared" si="10"/>
        <v>0</v>
      </c>
      <c r="R114" s="54" t="s">
        <v>26</v>
      </c>
      <c r="S114" s="54" t="s">
        <v>26</v>
      </c>
      <c r="T114" s="55">
        <f t="shared" ref="T114" si="11">O114*2</f>
        <v>0</v>
      </c>
      <c r="U114" s="54" t="s">
        <v>26</v>
      </c>
    </row>
    <row r="115" spans="1:21" s="6" customFormat="1" x14ac:dyDescent="0.25">
      <c r="A115" s="1">
        <v>109</v>
      </c>
      <c r="B115" s="95"/>
      <c r="C115" s="27" t="s">
        <v>257</v>
      </c>
      <c r="D115" s="28" t="s">
        <v>14</v>
      </c>
      <c r="E115" s="29" t="s">
        <v>258</v>
      </c>
      <c r="F115" s="31" t="s">
        <v>11</v>
      </c>
      <c r="G115" s="45" t="s">
        <v>26</v>
      </c>
      <c r="H115" s="37" t="s">
        <v>26</v>
      </c>
      <c r="I115" s="25">
        <v>45809</v>
      </c>
      <c r="J115" s="24">
        <v>46538</v>
      </c>
      <c r="K115" s="44">
        <f t="shared" si="6"/>
        <v>730</v>
      </c>
      <c r="L115" s="76"/>
      <c r="M115" s="77" t="s">
        <v>26</v>
      </c>
      <c r="N115" s="77" t="s">
        <v>26</v>
      </c>
      <c r="O115" s="77" t="s">
        <v>26</v>
      </c>
      <c r="P115" s="78" t="s">
        <v>26</v>
      </c>
      <c r="Q115" s="53">
        <f t="shared" si="10"/>
        <v>0</v>
      </c>
      <c r="R115" s="54" t="s">
        <v>26</v>
      </c>
      <c r="S115" s="54" t="s">
        <v>26</v>
      </c>
      <c r="T115" s="54" t="s">
        <v>26</v>
      </c>
      <c r="U115" s="54" t="s">
        <v>26</v>
      </c>
    </row>
    <row r="116" spans="1:21" s="6" customFormat="1" x14ac:dyDescent="0.25">
      <c r="A116" s="2">
        <v>110</v>
      </c>
      <c r="B116" s="95"/>
      <c r="C116" s="27" t="s">
        <v>259</v>
      </c>
      <c r="D116" s="28" t="s">
        <v>10</v>
      </c>
      <c r="E116" s="29" t="s">
        <v>255</v>
      </c>
      <c r="F116" s="29" t="s">
        <v>260</v>
      </c>
      <c r="G116" s="45" t="s">
        <v>26</v>
      </c>
      <c r="H116" s="37" t="s">
        <v>26</v>
      </c>
      <c r="I116" s="52">
        <v>46011</v>
      </c>
      <c r="J116" s="50">
        <v>46538</v>
      </c>
      <c r="K116" s="51">
        <f t="shared" si="6"/>
        <v>528</v>
      </c>
      <c r="L116" s="76"/>
      <c r="M116" s="77" t="s">
        <v>26</v>
      </c>
      <c r="N116" s="77" t="s">
        <v>26</v>
      </c>
      <c r="O116" s="77"/>
      <c r="P116" s="78" t="s">
        <v>26</v>
      </c>
      <c r="Q116" s="53">
        <f>ROUND((L116*K116)/365,2)</f>
        <v>0</v>
      </c>
      <c r="R116" s="54" t="s">
        <v>26</v>
      </c>
      <c r="S116" s="54" t="s">
        <v>26</v>
      </c>
      <c r="T116" s="55">
        <f>ROUND((O116*K116)/365,2)</f>
        <v>0</v>
      </c>
      <c r="U116" s="54" t="s">
        <v>26</v>
      </c>
    </row>
    <row r="117" spans="1:21" s="6" customFormat="1" x14ac:dyDescent="0.25">
      <c r="A117" s="2">
        <v>111</v>
      </c>
      <c r="B117" s="95" t="s">
        <v>261</v>
      </c>
      <c r="C117" s="27" t="s">
        <v>262</v>
      </c>
      <c r="D117" s="28" t="s">
        <v>13</v>
      </c>
      <c r="E117" s="29" t="s">
        <v>31</v>
      </c>
      <c r="F117" s="29" t="s">
        <v>97</v>
      </c>
      <c r="G117" s="46">
        <v>35100</v>
      </c>
      <c r="H117" s="37" t="s">
        <v>366</v>
      </c>
      <c r="I117" s="24">
        <v>45809</v>
      </c>
      <c r="J117" s="24">
        <v>46538</v>
      </c>
      <c r="K117" s="44">
        <f t="shared" si="6"/>
        <v>730</v>
      </c>
      <c r="L117" s="76"/>
      <c r="M117" s="77" t="s">
        <v>26</v>
      </c>
      <c r="N117" s="77"/>
      <c r="O117" s="77"/>
      <c r="P117" s="78"/>
      <c r="Q117" s="53">
        <f t="shared" si="10"/>
        <v>0</v>
      </c>
      <c r="R117" s="55" t="s">
        <v>26</v>
      </c>
      <c r="S117" s="54">
        <f>N117*2</f>
        <v>0</v>
      </c>
      <c r="T117" s="55">
        <f t="shared" ref="T117:U123" si="12">O117*2</f>
        <v>0</v>
      </c>
      <c r="U117" s="55">
        <f t="shared" si="12"/>
        <v>0</v>
      </c>
    </row>
    <row r="118" spans="1:21" s="6" customFormat="1" x14ac:dyDescent="0.25">
      <c r="A118" s="1">
        <v>112</v>
      </c>
      <c r="B118" s="95"/>
      <c r="C118" s="35" t="s">
        <v>294</v>
      </c>
      <c r="D118" s="28" t="s">
        <v>27</v>
      </c>
      <c r="E118" s="30" t="s">
        <v>323</v>
      </c>
      <c r="F118" s="36" t="s">
        <v>324</v>
      </c>
      <c r="G118" s="45" t="s">
        <v>26</v>
      </c>
      <c r="H118" s="37" t="s">
        <v>26</v>
      </c>
      <c r="I118" s="24">
        <v>45809</v>
      </c>
      <c r="J118" s="24">
        <v>46538</v>
      </c>
      <c r="K118" s="44">
        <f t="shared" si="6"/>
        <v>730</v>
      </c>
      <c r="L118" s="76"/>
      <c r="M118" s="77" t="s">
        <v>26</v>
      </c>
      <c r="N118" s="77" t="s">
        <v>26</v>
      </c>
      <c r="O118" s="77" t="s">
        <v>26</v>
      </c>
      <c r="P118" s="78" t="s">
        <v>26</v>
      </c>
      <c r="Q118" s="53">
        <f t="shared" si="10"/>
        <v>0</v>
      </c>
      <c r="R118" s="54" t="s">
        <v>26</v>
      </c>
      <c r="S118" s="54" t="s">
        <v>26</v>
      </c>
      <c r="T118" s="54" t="s">
        <v>26</v>
      </c>
      <c r="U118" s="54" t="s">
        <v>26</v>
      </c>
    </row>
    <row r="119" spans="1:21" s="6" customFormat="1" x14ac:dyDescent="0.25">
      <c r="A119" s="2">
        <v>113</v>
      </c>
      <c r="B119" s="27" t="s">
        <v>263</v>
      </c>
      <c r="C119" s="27" t="s">
        <v>264</v>
      </c>
      <c r="D119" s="32" t="s">
        <v>10</v>
      </c>
      <c r="E119" s="29" t="s">
        <v>197</v>
      </c>
      <c r="F119" s="31" t="s">
        <v>265</v>
      </c>
      <c r="G119" s="45" t="s">
        <v>26</v>
      </c>
      <c r="H119" s="37" t="s">
        <v>366</v>
      </c>
      <c r="I119" s="24">
        <v>45809</v>
      </c>
      <c r="J119" s="24">
        <v>46538</v>
      </c>
      <c r="K119" s="44">
        <f t="shared" si="6"/>
        <v>730</v>
      </c>
      <c r="L119" s="76"/>
      <c r="M119" s="77" t="s">
        <v>26</v>
      </c>
      <c r="N119" s="77" t="s">
        <v>26</v>
      </c>
      <c r="O119" s="77"/>
      <c r="P119" s="78"/>
      <c r="Q119" s="53">
        <f t="shared" si="10"/>
        <v>0</v>
      </c>
      <c r="R119" s="54" t="s">
        <v>26</v>
      </c>
      <c r="S119" s="54" t="s">
        <v>26</v>
      </c>
      <c r="T119" s="55">
        <f t="shared" si="12"/>
        <v>0</v>
      </c>
      <c r="U119" s="55">
        <f t="shared" si="12"/>
        <v>0</v>
      </c>
    </row>
    <row r="120" spans="1:21" s="6" customFormat="1" x14ac:dyDescent="0.25">
      <c r="A120" s="2">
        <v>114</v>
      </c>
      <c r="B120" s="95" t="s">
        <v>349</v>
      </c>
      <c r="C120" s="27" t="s">
        <v>266</v>
      </c>
      <c r="D120" s="28" t="s">
        <v>17</v>
      </c>
      <c r="E120" s="29" t="s">
        <v>35</v>
      </c>
      <c r="F120" s="29" t="s">
        <v>267</v>
      </c>
      <c r="G120" s="46">
        <v>125200</v>
      </c>
      <c r="H120" s="26" t="s">
        <v>26</v>
      </c>
      <c r="I120" s="24">
        <v>45809</v>
      </c>
      <c r="J120" s="24">
        <v>46538</v>
      </c>
      <c r="K120" s="44">
        <f t="shared" si="6"/>
        <v>730</v>
      </c>
      <c r="L120" s="76"/>
      <c r="M120" s="77" t="s">
        <v>26</v>
      </c>
      <c r="N120" s="77"/>
      <c r="O120" s="77"/>
      <c r="P120" s="78" t="s">
        <v>26</v>
      </c>
      <c r="Q120" s="53">
        <f t="shared" si="10"/>
        <v>0</v>
      </c>
      <c r="R120" s="55" t="s">
        <v>26</v>
      </c>
      <c r="S120" s="54">
        <f>N120*2</f>
        <v>0</v>
      </c>
      <c r="T120" s="55">
        <f t="shared" si="12"/>
        <v>0</v>
      </c>
      <c r="U120" s="54" t="s">
        <v>26</v>
      </c>
    </row>
    <row r="121" spans="1:21" s="6" customFormat="1" x14ac:dyDescent="0.25">
      <c r="A121" s="1">
        <v>115</v>
      </c>
      <c r="B121" s="95"/>
      <c r="C121" s="27" t="s">
        <v>268</v>
      </c>
      <c r="D121" s="28" t="s">
        <v>14</v>
      </c>
      <c r="E121" s="29" t="s">
        <v>160</v>
      </c>
      <c r="F121" s="29" t="s">
        <v>269</v>
      </c>
      <c r="G121" s="46">
        <v>4600</v>
      </c>
      <c r="H121" s="26" t="s">
        <v>26</v>
      </c>
      <c r="I121" s="24">
        <v>45809</v>
      </c>
      <c r="J121" s="24">
        <v>46538</v>
      </c>
      <c r="K121" s="44">
        <f t="shared" si="6"/>
        <v>730</v>
      </c>
      <c r="L121" s="76"/>
      <c r="M121" s="77" t="s">
        <v>26</v>
      </c>
      <c r="N121" s="77"/>
      <c r="O121" s="77" t="s">
        <v>26</v>
      </c>
      <c r="P121" s="78" t="s">
        <v>26</v>
      </c>
      <c r="Q121" s="53">
        <f t="shared" si="10"/>
        <v>0</v>
      </c>
      <c r="R121" s="55" t="s">
        <v>26</v>
      </c>
      <c r="S121" s="54">
        <f>N121*2</f>
        <v>0</v>
      </c>
      <c r="T121" s="54" t="s">
        <v>26</v>
      </c>
      <c r="U121" s="54" t="s">
        <v>26</v>
      </c>
    </row>
    <row r="122" spans="1:21" s="6" customFormat="1" x14ac:dyDescent="0.25">
      <c r="A122" s="2">
        <v>116</v>
      </c>
      <c r="B122" s="27" t="s">
        <v>350</v>
      </c>
      <c r="C122" s="27" t="s">
        <v>270</v>
      </c>
      <c r="D122" s="28" t="s">
        <v>10</v>
      </c>
      <c r="E122" s="29" t="s">
        <v>75</v>
      </c>
      <c r="F122" s="29" t="s">
        <v>76</v>
      </c>
      <c r="G122" s="45" t="s">
        <v>26</v>
      </c>
      <c r="H122" s="37" t="s">
        <v>366</v>
      </c>
      <c r="I122" s="24">
        <v>45809</v>
      </c>
      <c r="J122" s="24">
        <v>46538</v>
      </c>
      <c r="K122" s="44">
        <f t="shared" si="6"/>
        <v>730</v>
      </c>
      <c r="L122" s="76"/>
      <c r="M122" s="77" t="s">
        <v>26</v>
      </c>
      <c r="N122" s="77" t="s">
        <v>26</v>
      </c>
      <c r="O122" s="77"/>
      <c r="P122" s="78"/>
      <c r="Q122" s="53">
        <f t="shared" si="10"/>
        <v>0</v>
      </c>
      <c r="R122" s="54" t="s">
        <v>26</v>
      </c>
      <c r="S122" s="54" t="s">
        <v>26</v>
      </c>
      <c r="T122" s="55">
        <f t="shared" si="12"/>
        <v>0</v>
      </c>
      <c r="U122" s="55">
        <f t="shared" si="12"/>
        <v>0</v>
      </c>
    </row>
    <row r="123" spans="1:21" s="6" customFormat="1" x14ac:dyDescent="0.25">
      <c r="A123" s="2">
        <v>117</v>
      </c>
      <c r="B123" s="27" t="s">
        <v>271</v>
      </c>
      <c r="C123" s="27" t="s">
        <v>272</v>
      </c>
      <c r="D123" s="28" t="s">
        <v>10</v>
      </c>
      <c r="E123" s="29" t="s">
        <v>197</v>
      </c>
      <c r="F123" s="29" t="s">
        <v>265</v>
      </c>
      <c r="G123" s="45" t="s">
        <v>26</v>
      </c>
      <c r="H123" s="37" t="s">
        <v>366</v>
      </c>
      <c r="I123" s="24">
        <v>45809</v>
      </c>
      <c r="J123" s="24">
        <v>46538</v>
      </c>
      <c r="K123" s="44">
        <f t="shared" si="6"/>
        <v>730</v>
      </c>
      <c r="L123" s="76"/>
      <c r="M123" s="77" t="s">
        <v>26</v>
      </c>
      <c r="N123" s="77" t="s">
        <v>26</v>
      </c>
      <c r="O123" s="77"/>
      <c r="P123" s="78"/>
      <c r="Q123" s="53">
        <f t="shared" si="10"/>
        <v>0</v>
      </c>
      <c r="R123" s="54" t="s">
        <v>26</v>
      </c>
      <c r="S123" s="54" t="s">
        <v>26</v>
      </c>
      <c r="T123" s="55">
        <f>O123*2</f>
        <v>0</v>
      </c>
      <c r="U123" s="55">
        <f t="shared" si="12"/>
        <v>0</v>
      </c>
    </row>
    <row r="124" spans="1:21" s="6" customFormat="1" x14ac:dyDescent="0.25">
      <c r="A124" s="1">
        <v>118</v>
      </c>
      <c r="B124" s="96" t="s">
        <v>351</v>
      </c>
      <c r="C124" s="27" t="s">
        <v>273</v>
      </c>
      <c r="D124" s="28" t="s">
        <v>14</v>
      </c>
      <c r="E124" s="29" t="s">
        <v>274</v>
      </c>
      <c r="F124" s="29" t="s">
        <v>275</v>
      </c>
      <c r="G124" s="46">
        <v>36400</v>
      </c>
      <c r="H124" s="37" t="s">
        <v>26</v>
      </c>
      <c r="I124" s="24">
        <v>45809</v>
      </c>
      <c r="J124" s="24">
        <v>46538</v>
      </c>
      <c r="K124" s="44">
        <f t="shared" si="6"/>
        <v>730</v>
      </c>
      <c r="L124" s="76"/>
      <c r="M124" s="77" t="s">
        <v>26</v>
      </c>
      <c r="N124" s="77"/>
      <c r="O124" s="77" t="s">
        <v>26</v>
      </c>
      <c r="P124" s="78" t="s">
        <v>26</v>
      </c>
      <c r="Q124" s="53">
        <f t="shared" si="10"/>
        <v>0</v>
      </c>
      <c r="R124" s="55" t="s">
        <v>26</v>
      </c>
      <c r="S124" s="54">
        <f>N124*2</f>
        <v>0</v>
      </c>
      <c r="T124" s="54" t="s">
        <v>26</v>
      </c>
      <c r="U124" s="54" t="s">
        <v>26</v>
      </c>
    </row>
    <row r="125" spans="1:21" s="6" customFormat="1" x14ac:dyDescent="0.25">
      <c r="A125" s="2">
        <v>119</v>
      </c>
      <c r="B125" s="96"/>
      <c r="C125" s="27" t="s">
        <v>276</v>
      </c>
      <c r="D125" s="28" t="s">
        <v>14</v>
      </c>
      <c r="E125" s="29" t="s">
        <v>277</v>
      </c>
      <c r="F125" s="29" t="s">
        <v>278</v>
      </c>
      <c r="G125" s="46">
        <v>3200</v>
      </c>
      <c r="H125" s="37" t="s">
        <v>26</v>
      </c>
      <c r="I125" s="24">
        <v>45809</v>
      </c>
      <c r="J125" s="24">
        <v>46538</v>
      </c>
      <c r="K125" s="44">
        <f t="shared" si="6"/>
        <v>730</v>
      </c>
      <c r="L125" s="76"/>
      <c r="M125" s="77" t="s">
        <v>26</v>
      </c>
      <c r="N125" s="77"/>
      <c r="O125" s="77" t="s">
        <v>26</v>
      </c>
      <c r="P125" s="78" t="s">
        <v>26</v>
      </c>
      <c r="Q125" s="53">
        <f t="shared" si="10"/>
        <v>0</v>
      </c>
      <c r="R125" s="55" t="s">
        <v>26</v>
      </c>
      <c r="S125" s="54">
        <f>N125*2</f>
        <v>0</v>
      </c>
      <c r="T125" s="54" t="s">
        <v>26</v>
      </c>
      <c r="U125" s="54" t="s">
        <v>26</v>
      </c>
    </row>
    <row r="126" spans="1:21" s="6" customFormat="1" x14ac:dyDescent="0.25">
      <c r="A126" s="2">
        <v>120</v>
      </c>
      <c r="B126" s="96"/>
      <c r="C126" s="27" t="s">
        <v>279</v>
      </c>
      <c r="D126" s="28" t="s">
        <v>10</v>
      </c>
      <c r="E126" s="29" t="s">
        <v>75</v>
      </c>
      <c r="F126" s="29" t="s">
        <v>80</v>
      </c>
      <c r="G126" s="46">
        <v>55300</v>
      </c>
      <c r="H126" s="37" t="s">
        <v>366</v>
      </c>
      <c r="I126" s="24">
        <v>45809</v>
      </c>
      <c r="J126" s="24">
        <v>46538</v>
      </c>
      <c r="K126" s="44">
        <f t="shared" si="6"/>
        <v>730</v>
      </c>
      <c r="L126" s="76"/>
      <c r="M126" s="77" t="s">
        <v>26</v>
      </c>
      <c r="N126" s="77"/>
      <c r="O126" s="77"/>
      <c r="P126" s="78"/>
      <c r="Q126" s="53">
        <f t="shared" si="10"/>
        <v>0</v>
      </c>
      <c r="R126" s="55" t="s">
        <v>26</v>
      </c>
      <c r="S126" s="54">
        <f>N126*2</f>
        <v>0</v>
      </c>
      <c r="T126" s="55">
        <f t="shared" si="10"/>
        <v>0</v>
      </c>
      <c r="U126" s="55">
        <f t="shared" si="10"/>
        <v>0</v>
      </c>
    </row>
    <row r="127" spans="1:21" s="6" customFormat="1" x14ac:dyDescent="0.25">
      <c r="A127" s="1">
        <v>121</v>
      </c>
      <c r="B127" s="96"/>
      <c r="C127" s="27" t="s">
        <v>280</v>
      </c>
      <c r="D127" s="28" t="s">
        <v>10</v>
      </c>
      <c r="E127" s="29" t="s">
        <v>35</v>
      </c>
      <c r="F127" s="29" t="s">
        <v>281</v>
      </c>
      <c r="G127" s="46">
        <v>26600</v>
      </c>
      <c r="H127" s="37" t="s">
        <v>366</v>
      </c>
      <c r="I127" s="24">
        <v>45809</v>
      </c>
      <c r="J127" s="24">
        <v>46538</v>
      </c>
      <c r="K127" s="44">
        <f t="shared" si="6"/>
        <v>730</v>
      </c>
      <c r="L127" s="76"/>
      <c r="M127" s="77" t="s">
        <v>26</v>
      </c>
      <c r="N127" s="77"/>
      <c r="O127" s="77"/>
      <c r="P127" s="78" t="s">
        <v>26</v>
      </c>
      <c r="Q127" s="53">
        <f t="shared" ref="Q127:U149" si="13">L127*2</f>
        <v>0</v>
      </c>
      <c r="R127" s="55" t="s">
        <v>26</v>
      </c>
      <c r="S127" s="54">
        <f>N127*2</f>
        <v>0</v>
      </c>
      <c r="T127" s="55">
        <f t="shared" si="13"/>
        <v>0</v>
      </c>
      <c r="U127" s="54" t="s">
        <v>26</v>
      </c>
    </row>
    <row r="128" spans="1:21" s="6" customFormat="1" x14ac:dyDescent="0.25">
      <c r="A128" s="2">
        <v>122</v>
      </c>
      <c r="B128" s="96"/>
      <c r="C128" s="27" t="s">
        <v>282</v>
      </c>
      <c r="D128" s="28" t="s">
        <v>27</v>
      </c>
      <c r="E128" s="29" t="s">
        <v>283</v>
      </c>
      <c r="F128" s="29" t="s">
        <v>284</v>
      </c>
      <c r="G128" s="46">
        <v>25100</v>
      </c>
      <c r="H128" s="37" t="s">
        <v>26</v>
      </c>
      <c r="I128" s="24">
        <v>45809</v>
      </c>
      <c r="J128" s="24">
        <v>46538</v>
      </c>
      <c r="K128" s="44">
        <f t="shared" si="6"/>
        <v>730</v>
      </c>
      <c r="L128" s="76"/>
      <c r="M128" s="77" t="s">
        <v>26</v>
      </c>
      <c r="N128" s="77"/>
      <c r="O128" s="77"/>
      <c r="P128" s="78" t="s">
        <v>26</v>
      </c>
      <c r="Q128" s="53">
        <f t="shared" si="13"/>
        <v>0</v>
      </c>
      <c r="R128" s="55" t="s">
        <v>26</v>
      </c>
      <c r="S128" s="54">
        <f>N128*2</f>
        <v>0</v>
      </c>
      <c r="T128" s="55">
        <f t="shared" si="13"/>
        <v>0</v>
      </c>
      <c r="U128" s="54" t="s">
        <v>26</v>
      </c>
    </row>
    <row r="129" spans="1:21" s="6" customFormat="1" x14ac:dyDescent="0.25">
      <c r="A129" s="2">
        <v>123</v>
      </c>
      <c r="B129" s="96"/>
      <c r="C129" s="21" t="s">
        <v>285</v>
      </c>
      <c r="D129" s="28" t="s">
        <v>10</v>
      </c>
      <c r="E129" s="29" t="s">
        <v>154</v>
      </c>
      <c r="F129" s="29" t="s">
        <v>286</v>
      </c>
      <c r="G129" s="46" t="s">
        <v>26</v>
      </c>
      <c r="H129" s="37" t="s">
        <v>366</v>
      </c>
      <c r="I129" s="24">
        <v>45809</v>
      </c>
      <c r="J129" s="24">
        <v>46538</v>
      </c>
      <c r="K129" s="44">
        <f t="shared" si="6"/>
        <v>730</v>
      </c>
      <c r="L129" s="76"/>
      <c r="M129" s="77" t="s">
        <v>26</v>
      </c>
      <c r="N129" s="77" t="s">
        <v>26</v>
      </c>
      <c r="O129" s="77"/>
      <c r="P129" s="78"/>
      <c r="Q129" s="53">
        <f t="shared" si="13"/>
        <v>0</v>
      </c>
      <c r="R129" s="54" t="s">
        <v>26</v>
      </c>
      <c r="S129" s="54" t="s">
        <v>26</v>
      </c>
      <c r="T129" s="55">
        <f t="shared" si="13"/>
        <v>0</v>
      </c>
      <c r="U129" s="55">
        <f t="shared" si="13"/>
        <v>0</v>
      </c>
    </row>
    <row r="130" spans="1:21" s="6" customFormat="1" x14ac:dyDescent="0.25">
      <c r="A130" s="1">
        <v>124</v>
      </c>
      <c r="B130" s="96"/>
      <c r="C130" s="27" t="s">
        <v>287</v>
      </c>
      <c r="D130" s="28" t="s">
        <v>14</v>
      </c>
      <c r="E130" s="29" t="s">
        <v>160</v>
      </c>
      <c r="F130" s="29" t="s">
        <v>288</v>
      </c>
      <c r="G130" s="46">
        <v>2800</v>
      </c>
      <c r="H130" s="37" t="s">
        <v>26</v>
      </c>
      <c r="I130" s="24">
        <v>45809</v>
      </c>
      <c r="J130" s="24">
        <v>46538</v>
      </c>
      <c r="K130" s="44">
        <f t="shared" si="6"/>
        <v>730</v>
      </c>
      <c r="L130" s="76"/>
      <c r="M130" s="77" t="s">
        <v>26</v>
      </c>
      <c r="N130" s="77"/>
      <c r="O130" s="77" t="s">
        <v>26</v>
      </c>
      <c r="P130" s="78" t="s">
        <v>26</v>
      </c>
      <c r="Q130" s="53">
        <f t="shared" si="13"/>
        <v>0</v>
      </c>
      <c r="R130" s="55" t="s">
        <v>26</v>
      </c>
      <c r="S130" s="54">
        <f>N130*2</f>
        <v>0</v>
      </c>
      <c r="T130" s="54" t="s">
        <v>26</v>
      </c>
      <c r="U130" s="54" t="s">
        <v>26</v>
      </c>
    </row>
    <row r="131" spans="1:21" s="6" customFormat="1" x14ac:dyDescent="0.25">
      <c r="A131" s="2">
        <v>125</v>
      </c>
      <c r="B131" s="96"/>
      <c r="C131" s="21" t="s">
        <v>289</v>
      </c>
      <c r="D131" s="22" t="s">
        <v>15</v>
      </c>
      <c r="E131" s="23" t="s">
        <v>290</v>
      </c>
      <c r="F131" s="23" t="s">
        <v>291</v>
      </c>
      <c r="G131" s="45" t="s">
        <v>26</v>
      </c>
      <c r="H131" s="37" t="s">
        <v>26</v>
      </c>
      <c r="I131" s="24">
        <v>45809</v>
      </c>
      <c r="J131" s="24">
        <v>46538</v>
      </c>
      <c r="K131" s="44">
        <f t="shared" si="6"/>
        <v>730</v>
      </c>
      <c r="L131" s="76"/>
      <c r="M131" s="77" t="s">
        <v>26</v>
      </c>
      <c r="N131" s="77" t="s">
        <v>26</v>
      </c>
      <c r="O131" s="77" t="s">
        <v>26</v>
      </c>
      <c r="P131" s="78" t="s">
        <v>26</v>
      </c>
      <c r="Q131" s="53">
        <f t="shared" si="13"/>
        <v>0</v>
      </c>
      <c r="R131" s="54" t="s">
        <v>26</v>
      </c>
      <c r="S131" s="54" t="s">
        <v>26</v>
      </c>
      <c r="T131" s="54" t="s">
        <v>26</v>
      </c>
      <c r="U131" s="54" t="s">
        <v>26</v>
      </c>
    </row>
    <row r="132" spans="1:21" s="6" customFormat="1" ht="27" x14ac:dyDescent="0.25">
      <c r="A132" s="2">
        <v>126</v>
      </c>
      <c r="B132" s="96"/>
      <c r="C132" s="21" t="s">
        <v>292</v>
      </c>
      <c r="D132" s="22" t="s">
        <v>14</v>
      </c>
      <c r="E132" s="23" t="s">
        <v>216</v>
      </c>
      <c r="F132" s="23" t="s">
        <v>293</v>
      </c>
      <c r="G132" s="46">
        <v>5800</v>
      </c>
      <c r="H132" s="37" t="s">
        <v>26</v>
      </c>
      <c r="I132" s="24">
        <v>45809</v>
      </c>
      <c r="J132" s="24">
        <v>46538</v>
      </c>
      <c r="K132" s="44">
        <f t="shared" si="6"/>
        <v>730</v>
      </c>
      <c r="L132" s="76"/>
      <c r="M132" s="77" t="s">
        <v>26</v>
      </c>
      <c r="N132" s="77"/>
      <c r="O132" s="77" t="s">
        <v>26</v>
      </c>
      <c r="P132" s="78" t="s">
        <v>26</v>
      </c>
      <c r="Q132" s="53">
        <f t="shared" si="13"/>
        <v>0</v>
      </c>
      <c r="R132" s="55" t="s">
        <v>26</v>
      </c>
      <c r="S132" s="54">
        <f>N132*2</f>
        <v>0</v>
      </c>
      <c r="T132" s="54" t="s">
        <v>26</v>
      </c>
      <c r="U132" s="54" t="s">
        <v>26</v>
      </c>
    </row>
    <row r="133" spans="1:21" s="6" customFormat="1" x14ac:dyDescent="0.25">
      <c r="A133" s="1">
        <v>127</v>
      </c>
      <c r="B133" s="96"/>
      <c r="C133" s="21" t="s">
        <v>294</v>
      </c>
      <c r="D133" s="22" t="s">
        <v>15</v>
      </c>
      <c r="E133" s="23" t="s">
        <v>295</v>
      </c>
      <c r="F133" s="23" t="s">
        <v>296</v>
      </c>
      <c r="G133" s="45" t="s">
        <v>26</v>
      </c>
      <c r="H133" s="37" t="s">
        <v>26</v>
      </c>
      <c r="I133" s="24">
        <v>45809</v>
      </c>
      <c r="J133" s="24">
        <v>46538</v>
      </c>
      <c r="K133" s="44">
        <f t="shared" si="6"/>
        <v>730</v>
      </c>
      <c r="L133" s="76"/>
      <c r="M133" s="77" t="s">
        <v>26</v>
      </c>
      <c r="N133" s="77" t="s">
        <v>26</v>
      </c>
      <c r="O133" s="77" t="s">
        <v>26</v>
      </c>
      <c r="P133" s="78" t="s">
        <v>26</v>
      </c>
      <c r="Q133" s="53">
        <f t="shared" si="13"/>
        <v>0</v>
      </c>
      <c r="R133" s="54" t="s">
        <v>26</v>
      </c>
      <c r="S133" s="54" t="s">
        <v>26</v>
      </c>
      <c r="T133" s="54" t="s">
        <v>26</v>
      </c>
      <c r="U133" s="54" t="s">
        <v>26</v>
      </c>
    </row>
    <row r="134" spans="1:21" s="6" customFormat="1" x14ac:dyDescent="0.25">
      <c r="A134" s="2">
        <v>128</v>
      </c>
      <c r="B134" s="95" t="s">
        <v>352</v>
      </c>
      <c r="C134" s="27" t="s">
        <v>297</v>
      </c>
      <c r="D134" s="28" t="s">
        <v>10</v>
      </c>
      <c r="E134" s="29" t="s">
        <v>35</v>
      </c>
      <c r="F134" s="29" t="s">
        <v>298</v>
      </c>
      <c r="G134" s="46">
        <v>49400</v>
      </c>
      <c r="H134" s="37" t="s">
        <v>366</v>
      </c>
      <c r="I134" s="24">
        <v>45809</v>
      </c>
      <c r="J134" s="24">
        <v>46538</v>
      </c>
      <c r="K134" s="44">
        <f t="shared" si="6"/>
        <v>730</v>
      </c>
      <c r="L134" s="76"/>
      <c r="M134" s="77" t="s">
        <v>26</v>
      </c>
      <c r="N134" s="77"/>
      <c r="O134" s="77"/>
      <c r="P134" s="78"/>
      <c r="Q134" s="53">
        <f t="shared" si="13"/>
        <v>0</v>
      </c>
      <c r="R134" s="55" t="s">
        <v>26</v>
      </c>
      <c r="S134" s="54">
        <f>N134*2</f>
        <v>0</v>
      </c>
      <c r="T134" s="55">
        <f t="shared" ref="T134:U136" si="14">O134*2</f>
        <v>0</v>
      </c>
      <c r="U134" s="55">
        <f t="shared" si="14"/>
        <v>0</v>
      </c>
    </row>
    <row r="135" spans="1:21" s="6" customFormat="1" ht="27" x14ac:dyDescent="0.25">
      <c r="A135" s="2">
        <v>129</v>
      </c>
      <c r="B135" s="95"/>
      <c r="C135" s="27" t="s">
        <v>299</v>
      </c>
      <c r="D135" s="28" t="s">
        <v>10</v>
      </c>
      <c r="E135" s="29" t="s">
        <v>35</v>
      </c>
      <c r="F135" s="29" t="s">
        <v>300</v>
      </c>
      <c r="G135" s="46">
        <v>155600</v>
      </c>
      <c r="H135" s="37" t="s">
        <v>366</v>
      </c>
      <c r="I135" s="24">
        <v>45809</v>
      </c>
      <c r="J135" s="24">
        <v>46538</v>
      </c>
      <c r="K135" s="44">
        <f t="shared" si="6"/>
        <v>730</v>
      </c>
      <c r="L135" s="76"/>
      <c r="M135" s="77" t="s">
        <v>26</v>
      </c>
      <c r="N135" s="77"/>
      <c r="O135" s="77"/>
      <c r="P135" s="78"/>
      <c r="Q135" s="53">
        <f t="shared" si="13"/>
        <v>0</v>
      </c>
      <c r="R135" s="55" t="s">
        <v>26</v>
      </c>
      <c r="S135" s="54">
        <f>N135*2</f>
        <v>0</v>
      </c>
      <c r="T135" s="55">
        <f t="shared" si="14"/>
        <v>0</v>
      </c>
      <c r="U135" s="55">
        <f t="shared" si="14"/>
        <v>0</v>
      </c>
    </row>
    <row r="136" spans="1:21" s="6" customFormat="1" x14ac:dyDescent="0.25">
      <c r="A136" s="1">
        <v>130</v>
      </c>
      <c r="B136" s="95"/>
      <c r="C136" s="27" t="s">
        <v>301</v>
      </c>
      <c r="D136" s="28" t="s">
        <v>10</v>
      </c>
      <c r="E136" s="29" t="s">
        <v>197</v>
      </c>
      <c r="F136" s="29" t="s">
        <v>265</v>
      </c>
      <c r="G136" s="45" t="s">
        <v>26</v>
      </c>
      <c r="H136" s="37" t="s">
        <v>366</v>
      </c>
      <c r="I136" s="24">
        <v>45809</v>
      </c>
      <c r="J136" s="24">
        <v>46538</v>
      </c>
      <c r="K136" s="44">
        <f t="shared" ref="K136:K149" si="15">(J136-I136)+1</f>
        <v>730</v>
      </c>
      <c r="L136" s="76"/>
      <c r="M136" s="77" t="s">
        <v>26</v>
      </c>
      <c r="N136" s="77" t="s">
        <v>26</v>
      </c>
      <c r="O136" s="77"/>
      <c r="P136" s="78"/>
      <c r="Q136" s="53">
        <f t="shared" si="13"/>
        <v>0</v>
      </c>
      <c r="R136" s="54" t="s">
        <v>26</v>
      </c>
      <c r="S136" s="54" t="s">
        <v>26</v>
      </c>
      <c r="T136" s="55">
        <f t="shared" si="14"/>
        <v>0</v>
      </c>
      <c r="U136" s="55">
        <f t="shared" si="14"/>
        <v>0</v>
      </c>
    </row>
    <row r="137" spans="1:21" s="6" customFormat="1" x14ac:dyDescent="0.25">
      <c r="A137" s="2">
        <v>131</v>
      </c>
      <c r="B137" s="95"/>
      <c r="C137" s="27" t="s">
        <v>302</v>
      </c>
      <c r="D137" s="28" t="s">
        <v>14</v>
      </c>
      <c r="E137" s="29" t="s">
        <v>303</v>
      </c>
      <c r="F137" s="29" t="s">
        <v>304</v>
      </c>
      <c r="G137" s="45" t="s">
        <v>26</v>
      </c>
      <c r="H137" s="37" t="s">
        <v>26</v>
      </c>
      <c r="I137" s="24">
        <v>45809</v>
      </c>
      <c r="J137" s="24">
        <v>46538</v>
      </c>
      <c r="K137" s="44">
        <f t="shared" si="15"/>
        <v>730</v>
      </c>
      <c r="L137" s="76"/>
      <c r="M137" s="77" t="s">
        <v>26</v>
      </c>
      <c r="N137" s="77" t="s">
        <v>26</v>
      </c>
      <c r="O137" s="77" t="s">
        <v>26</v>
      </c>
      <c r="P137" s="78" t="s">
        <v>26</v>
      </c>
      <c r="Q137" s="53">
        <f t="shared" si="13"/>
        <v>0</v>
      </c>
      <c r="R137" s="54" t="s">
        <v>26</v>
      </c>
      <c r="S137" s="54" t="s">
        <v>26</v>
      </c>
      <c r="T137" s="54" t="s">
        <v>26</v>
      </c>
      <c r="U137" s="54" t="s">
        <v>26</v>
      </c>
    </row>
    <row r="138" spans="1:21" s="6" customFormat="1" x14ac:dyDescent="0.25">
      <c r="A138" s="2">
        <v>132</v>
      </c>
      <c r="B138" s="27" t="s">
        <v>305</v>
      </c>
      <c r="C138" s="27" t="s">
        <v>306</v>
      </c>
      <c r="D138" s="28" t="s">
        <v>10</v>
      </c>
      <c r="E138" s="29" t="s">
        <v>46</v>
      </c>
      <c r="F138" s="29" t="s">
        <v>307</v>
      </c>
      <c r="G138" s="45" t="s">
        <v>26</v>
      </c>
      <c r="H138" s="37" t="s">
        <v>366</v>
      </c>
      <c r="I138" s="24">
        <v>45809</v>
      </c>
      <c r="J138" s="24">
        <v>46538</v>
      </c>
      <c r="K138" s="44">
        <f t="shared" si="15"/>
        <v>730</v>
      </c>
      <c r="L138" s="76"/>
      <c r="M138" s="77" t="s">
        <v>26</v>
      </c>
      <c r="N138" s="77" t="s">
        <v>26</v>
      </c>
      <c r="O138" s="77"/>
      <c r="P138" s="78"/>
      <c r="Q138" s="53">
        <f t="shared" si="13"/>
        <v>0</v>
      </c>
      <c r="R138" s="54" t="s">
        <v>26</v>
      </c>
      <c r="S138" s="54" t="s">
        <v>26</v>
      </c>
      <c r="T138" s="55">
        <f t="shared" ref="T138:U141" si="16">O138*2</f>
        <v>0</v>
      </c>
      <c r="U138" s="55">
        <f t="shared" si="16"/>
        <v>0</v>
      </c>
    </row>
    <row r="139" spans="1:21" s="6" customFormat="1" x14ac:dyDescent="0.25">
      <c r="A139" s="1">
        <v>133</v>
      </c>
      <c r="B139" s="27" t="s">
        <v>348</v>
      </c>
      <c r="C139" s="27" t="s">
        <v>308</v>
      </c>
      <c r="D139" s="28" t="s">
        <v>10</v>
      </c>
      <c r="E139" s="29" t="s">
        <v>82</v>
      </c>
      <c r="F139" s="29" t="s">
        <v>309</v>
      </c>
      <c r="G139" s="46">
        <v>22500</v>
      </c>
      <c r="H139" s="37" t="s">
        <v>366</v>
      </c>
      <c r="I139" s="24">
        <v>45809</v>
      </c>
      <c r="J139" s="24">
        <v>46538</v>
      </c>
      <c r="K139" s="44">
        <f t="shared" si="15"/>
        <v>730</v>
      </c>
      <c r="L139" s="76"/>
      <c r="M139" s="77" t="s">
        <v>26</v>
      </c>
      <c r="N139" s="77"/>
      <c r="O139" s="77"/>
      <c r="P139" s="78"/>
      <c r="Q139" s="53">
        <f t="shared" si="13"/>
        <v>0</v>
      </c>
      <c r="R139" s="55" t="s">
        <v>26</v>
      </c>
      <c r="S139" s="54">
        <f>N139*2</f>
        <v>0</v>
      </c>
      <c r="T139" s="55">
        <f t="shared" si="16"/>
        <v>0</v>
      </c>
      <c r="U139" s="55">
        <f t="shared" si="16"/>
        <v>0</v>
      </c>
    </row>
    <row r="140" spans="1:21" s="6" customFormat="1" x14ac:dyDescent="0.25">
      <c r="A140" s="2">
        <v>134</v>
      </c>
      <c r="B140" s="40" t="s">
        <v>346</v>
      </c>
      <c r="C140" s="21" t="s">
        <v>310</v>
      </c>
      <c r="D140" s="22" t="s">
        <v>311</v>
      </c>
      <c r="E140" s="23" t="s">
        <v>312</v>
      </c>
      <c r="F140" s="23" t="s">
        <v>313</v>
      </c>
      <c r="G140" s="45" t="s">
        <v>26</v>
      </c>
      <c r="H140" s="37" t="s">
        <v>26</v>
      </c>
      <c r="I140" s="52">
        <v>46111</v>
      </c>
      <c r="J140" s="50">
        <v>46538</v>
      </c>
      <c r="K140" s="51">
        <f t="shared" si="15"/>
        <v>428</v>
      </c>
      <c r="L140" s="76"/>
      <c r="M140" s="77" t="s">
        <v>26</v>
      </c>
      <c r="N140" s="77" t="s">
        <v>26</v>
      </c>
      <c r="O140" s="77" t="s">
        <v>26</v>
      </c>
      <c r="P140" s="78" t="s">
        <v>26</v>
      </c>
      <c r="Q140" s="53">
        <f>ROUND((L140*K140)/365,2)</f>
        <v>0</v>
      </c>
      <c r="R140" s="54" t="s">
        <v>26</v>
      </c>
      <c r="S140" s="54" t="s">
        <v>26</v>
      </c>
      <c r="T140" s="54" t="s">
        <v>26</v>
      </c>
      <c r="U140" s="54" t="s">
        <v>26</v>
      </c>
    </row>
    <row r="141" spans="1:21" s="6" customFormat="1" x14ac:dyDescent="0.25">
      <c r="A141" s="2">
        <v>135</v>
      </c>
      <c r="B141" s="95" t="s">
        <v>347</v>
      </c>
      <c r="C141" s="27" t="s">
        <v>314</v>
      </c>
      <c r="D141" s="28" t="s">
        <v>10</v>
      </c>
      <c r="E141" s="29" t="s">
        <v>315</v>
      </c>
      <c r="F141" s="29" t="s">
        <v>316</v>
      </c>
      <c r="G141" s="45" t="s">
        <v>26</v>
      </c>
      <c r="H141" s="37" t="s">
        <v>26</v>
      </c>
      <c r="I141" s="24">
        <v>45809</v>
      </c>
      <c r="J141" s="24">
        <v>46538</v>
      </c>
      <c r="K141" s="44">
        <f t="shared" si="15"/>
        <v>730</v>
      </c>
      <c r="L141" s="76"/>
      <c r="M141" s="77" t="s">
        <v>26</v>
      </c>
      <c r="N141" s="77" t="s">
        <v>26</v>
      </c>
      <c r="O141" s="77"/>
      <c r="P141" s="78" t="s">
        <v>26</v>
      </c>
      <c r="Q141" s="53">
        <f t="shared" si="13"/>
        <v>0</v>
      </c>
      <c r="R141" s="54" t="s">
        <v>26</v>
      </c>
      <c r="S141" s="54" t="s">
        <v>26</v>
      </c>
      <c r="T141" s="55">
        <f t="shared" si="16"/>
        <v>0</v>
      </c>
      <c r="U141" s="54" t="s">
        <v>26</v>
      </c>
    </row>
    <row r="142" spans="1:21" s="6" customFormat="1" x14ac:dyDescent="0.25">
      <c r="A142" s="1">
        <v>136</v>
      </c>
      <c r="B142" s="95"/>
      <c r="C142" s="35" t="s">
        <v>294</v>
      </c>
      <c r="D142" s="28" t="s">
        <v>27</v>
      </c>
      <c r="E142" s="33" t="s">
        <v>356</v>
      </c>
      <c r="F142" s="36" t="s">
        <v>11</v>
      </c>
      <c r="G142" s="45" t="s">
        <v>26</v>
      </c>
      <c r="H142" s="37" t="s">
        <v>26</v>
      </c>
      <c r="I142" s="24">
        <v>45809</v>
      </c>
      <c r="J142" s="24">
        <v>46538</v>
      </c>
      <c r="K142" s="44">
        <f t="shared" si="15"/>
        <v>730</v>
      </c>
      <c r="L142" s="76"/>
      <c r="M142" s="77" t="s">
        <v>26</v>
      </c>
      <c r="N142" s="77" t="s">
        <v>26</v>
      </c>
      <c r="O142" s="77" t="s">
        <v>26</v>
      </c>
      <c r="P142" s="78" t="s">
        <v>26</v>
      </c>
      <c r="Q142" s="53">
        <f t="shared" si="13"/>
        <v>0</v>
      </c>
      <c r="R142" s="54" t="s">
        <v>26</v>
      </c>
      <c r="S142" s="54" t="s">
        <v>26</v>
      </c>
      <c r="T142" s="54" t="s">
        <v>26</v>
      </c>
      <c r="U142" s="54" t="s">
        <v>26</v>
      </c>
    </row>
    <row r="143" spans="1:21" s="6" customFormat="1" x14ac:dyDescent="0.25">
      <c r="A143" s="2">
        <v>137</v>
      </c>
      <c r="B143" s="27" t="s">
        <v>325</v>
      </c>
      <c r="C143" s="35" t="s">
        <v>294</v>
      </c>
      <c r="D143" s="28" t="s">
        <v>27</v>
      </c>
      <c r="E143" s="30" t="s">
        <v>326</v>
      </c>
      <c r="F143" s="36" t="s">
        <v>11</v>
      </c>
      <c r="G143" s="45" t="s">
        <v>26</v>
      </c>
      <c r="H143" s="37" t="s">
        <v>26</v>
      </c>
      <c r="I143" s="24">
        <v>45809</v>
      </c>
      <c r="J143" s="24">
        <v>46538</v>
      </c>
      <c r="K143" s="44">
        <f t="shared" si="15"/>
        <v>730</v>
      </c>
      <c r="L143" s="76"/>
      <c r="M143" s="77" t="s">
        <v>26</v>
      </c>
      <c r="N143" s="77" t="s">
        <v>26</v>
      </c>
      <c r="O143" s="77" t="s">
        <v>26</v>
      </c>
      <c r="P143" s="78" t="s">
        <v>26</v>
      </c>
      <c r="Q143" s="53">
        <f t="shared" si="13"/>
        <v>0</v>
      </c>
      <c r="R143" s="54" t="s">
        <v>26</v>
      </c>
      <c r="S143" s="54" t="s">
        <v>26</v>
      </c>
      <c r="T143" s="54" t="s">
        <v>26</v>
      </c>
      <c r="U143" s="54" t="s">
        <v>26</v>
      </c>
    </row>
    <row r="144" spans="1:21" s="6" customFormat="1" x14ac:dyDescent="0.25">
      <c r="A144" s="2">
        <v>138</v>
      </c>
      <c r="B144" s="34" t="s">
        <v>353</v>
      </c>
      <c r="C144" s="35" t="s">
        <v>294</v>
      </c>
      <c r="D144" s="28" t="s">
        <v>27</v>
      </c>
      <c r="E144" s="33" t="s">
        <v>327</v>
      </c>
      <c r="F144" s="36" t="s">
        <v>11</v>
      </c>
      <c r="G144" s="45" t="s">
        <v>26</v>
      </c>
      <c r="H144" s="37" t="s">
        <v>26</v>
      </c>
      <c r="I144" s="24">
        <v>45809</v>
      </c>
      <c r="J144" s="24">
        <v>46538</v>
      </c>
      <c r="K144" s="44">
        <f t="shared" si="15"/>
        <v>730</v>
      </c>
      <c r="L144" s="76"/>
      <c r="M144" s="77" t="s">
        <v>26</v>
      </c>
      <c r="N144" s="77" t="s">
        <v>26</v>
      </c>
      <c r="O144" s="77" t="s">
        <v>26</v>
      </c>
      <c r="P144" s="78" t="s">
        <v>26</v>
      </c>
      <c r="Q144" s="53">
        <f t="shared" si="13"/>
        <v>0</v>
      </c>
      <c r="R144" s="54" t="s">
        <v>26</v>
      </c>
      <c r="S144" s="54" t="s">
        <v>26</v>
      </c>
      <c r="T144" s="54" t="s">
        <v>26</v>
      </c>
      <c r="U144" s="54" t="s">
        <v>26</v>
      </c>
    </row>
    <row r="145" spans="1:21" s="6" customFormat="1" x14ac:dyDescent="0.25">
      <c r="A145" s="1">
        <v>139</v>
      </c>
      <c r="B145" s="34" t="s">
        <v>354</v>
      </c>
      <c r="C145" s="35" t="s">
        <v>294</v>
      </c>
      <c r="D145" s="28" t="s">
        <v>27</v>
      </c>
      <c r="E145" s="33" t="s">
        <v>360</v>
      </c>
      <c r="F145" s="36" t="s">
        <v>11</v>
      </c>
      <c r="G145" s="45" t="s">
        <v>26</v>
      </c>
      <c r="H145" s="37" t="s">
        <v>26</v>
      </c>
      <c r="I145" s="24">
        <v>45809</v>
      </c>
      <c r="J145" s="24">
        <v>46538</v>
      </c>
      <c r="K145" s="44">
        <f t="shared" si="15"/>
        <v>730</v>
      </c>
      <c r="L145" s="76"/>
      <c r="M145" s="77" t="s">
        <v>26</v>
      </c>
      <c r="N145" s="77" t="s">
        <v>26</v>
      </c>
      <c r="O145" s="77" t="s">
        <v>26</v>
      </c>
      <c r="P145" s="78" t="s">
        <v>26</v>
      </c>
      <c r="Q145" s="53">
        <f t="shared" si="13"/>
        <v>0</v>
      </c>
      <c r="R145" s="54" t="s">
        <v>26</v>
      </c>
      <c r="S145" s="54" t="s">
        <v>26</v>
      </c>
      <c r="T145" s="54" t="s">
        <v>26</v>
      </c>
      <c r="U145" s="54" t="s">
        <v>26</v>
      </c>
    </row>
    <row r="146" spans="1:21" s="6" customFormat="1" x14ac:dyDescent="0.25">
      <c r="A146" s="2">
        <v>140</v>
      </c>
      <c r="B146" s="34" t="s">
        <v>355</v>
      </c>
      <c r="C146" s="35" t="s">
        <v>294</v>
      </c>
      <c r="D146" s="28" t="s">
        <v>27</v>
      </c>
      <c r="E146" s="33" t="s">
        <v>327</v>
      </c>
      <c r="F146" s="36" t="s">
        <v>11</v>
      </c>
      <c r="G146" s="45" t="s">
        <v>26</v>
      </c>
      <c r="H146" s="37" t="s">
        <v>26</v>
      </c>
      <c r="I146" s="24">
        <v>45809</v>
      </c>
      <c r="J146" s="24">
        <v>46538</v>
      </c>
      <c r="K146" s="44">
        <f t="shared" si="15"/>
        <v>730</v>
      </c>
      <c r="L146" s="76"/>
      <c r="M146" s="77" t="s">
        <v>26</v>
      </c>
      <c r="N146" s="77" t="s">
        <v>26</v>
      </c>
      <c r="O146" s="77" t="s">
        <v>26</v>
      </c>
      <c r="P146" s="78" t="s">
        <v>26</v>
      </c>
      <c r="Q146" s="53">
        <f t="shared" si="13"/>
        <v>0</v>
      </c>
      <c r="R146" s="54" t="s">
        <v>26</v>
      </c>
      <c r="S146" s="54" t="s">
        <v>26</v>
      </c>
      <c r="T146" s="54" t="s">
        <v>26</v>
      </c>
      <c r="U146" s="54" t="s">
        <v>26</v>
      </c>
    </row>
    <row r="147" spans="1:21" s="6" customFormat="1" x14ac:dyDescent="0.25">
      <c r="A147" s="2">
        <v>141</v>
      </c>
      <c r="B147" s="34" t="s">
        <v>345</v>
      </c>
      <c r="C147" s="35" t="s">
        <v>294</v>
      </c>
      <c r="D147" s="28" t="s">
        <v>27</v>
      </c>
      <c r="E147" s="33" t="s">
        <v>356</v>
      </c>
      <c r="F147" s="36" t="s">
        <v>11</v>
      </c>
      <c r="G147" s="45" t="s">
        <v>26</v>
      </c>
      <c r="H147" s="37" t="s">
        <v>26</v>
      </c>
      <c r="I147" s="24">
        <v>45809</v>
      </c>
      <c r="J147" s="24">
        <v>46538</v>
      </c>
      <c r="K147" s="44">
        <f t="shared" si="15"/>
        <v>730</v>
      </c>
      <c r="L147" s="76"/>
      <c r="M147" s="77" t="s">
        <v>26</v>
      </c>
      <c r="N147" s="77" t="s">
        <v>26</v>
      </c>
      <c r="O147" s="77" t="s">
        <v>26</v>
      </c>
      <c r="P147" s="78" t="s">
        <v>26</v>
      </c>
      <c r="Q147" s="53">
        <f>L147*2</f>
        <v>0</v>
      </c>
      <c r="R147" s="54" t="s">
        <v>26</v>
      </c>
      <c r="S147" s="54" t="s">
        <v>26</v>
      </c>
      <c r="T147" s="54" t="s">
        <v>26</v>
      </c>
      <c r="U147" s="54" t="s">
        <v>26</v>
      </c>
    </row>
    <row r="148" spans="1:21" s="6" customFormat="1" x14ac:dyDescent="0.25">
      <c r="A148" s="1">
        <v>142</v>
      </c>
      <c r="B148" s="34" t="s">
        <v>328</v>
      </c>
      <c r="C148" s="35" t="s">
        <v>294</v>
      </c>
      <c r="D148" s="28" t="s">
        <v>27</v>
      </c>
      <c r="E148" s="30" t="s">
        <v>329</v>
      </c>
      <c r="F148" s="36" t="s">
        <v>11</v>
      </c>
      <c r="G148" s="45" t="s">
        <v>26</v>
      </c>
      <c r="H148" s="37" t="s">
        <v>26</v>
      </c>
      <c r="I148" s="24">
        <v>45809</v>
      </c>
      <c r="J148" s="24">
        <v>46538</v>
      </c>
      <c r="K148" s="44">
        <f t="shared" si="15"/>
        <v>730</v>
      </c>
      <c r="L148" s="76"/>
      <c r="M148" s="77" t="s">
        <v>26</v>
      </c>
      <c r="N148" s="77" t="s">
        <v>26</v>
      </c>
      <c r="O148" s="77" t="s">
        <v>26</v>
      </c>
      <c r="P148" s="78" t="s">
        <v>26</v>
      </c>
      <c r="Q148" s="53">
        <f t="shared" si="13"/>
        <v>0</v>
      </c>
      <c r="R148" s="54" t="s">
        <v>26</v>
      </c>
      <c r="S148" s="54" t="s">
        <v>26</v>
      </c>
      <c r="T148" s="54" t="s">
        <v>26</v>
      </c>
      <c r="U148" s="54" t="s">
        <v>26</v>
      </c>
    </row>
    <row r="149" spans="1:21" s="6" customFormat="1" x14ac:dyDescent="0.25">
      <c r="A149" s="2">
        <v>143</v>
      </c>
      <c r="B149" s="27" t="s">
        <v>330</v>
      </c>
      <c r="C149" s="35" t="s">
        <v>294</v>
      </c>
      <c r="D149" s="28" t="s">
        <v>27</v>
      </c>
      <c r="E149" s="30" t="s">
        <v>331</v>
      </c>
      <c r="F149" s="36" t="s">
        <v>11</v>
      </c>
      <c r="G149" s="45" t="s">
        <v>26</v>
      </c>
      <c r="H149" s="37" t="s">
        <v>26</v>
      </c>
      <c r="I149" s="24">
        <v>45809</v>
      </c>
      <c r="J149" s="24">
        <v>46538</v>
      </c>
      <c r="K149" s="44">
        <f t="shared" si="15"/>
        <v>730</v>
      </c>
      <c r="L149" s="76"/>
      <c r="M149" s="77" t="s">
        <v>26</v>
      </c>
      <c r="N149" s="77" t="s">
        <v>26</v>
      </c>
      <c r="O149" s="77" t="s">
        <v>26</v>
      </c>
      <c r="P149" s="78" t="s">
        <v>26</v>
      </c>
      <c r="Q149" s="53">
        <f t="shared" si="13"/>
        <v>0</v>
      </c>
      <c r="R149" s="54" t="s">
        <v>26</v>
      </c>
      <c r="S149" s="54" t="s">
        <v>26</v>
      </c>
      <c r="T149" s="54" t="s">
        <v>26</v>
      </c>
      <c r="U149" s="54" t="s">
        <v>26</v>
      </c>
    </row>
    <row r="150" spans="1:21" s="5" customFormat="1" x14ac:dyDescent="0.25">
      <c r="A150" s="105" t="s">
        <v>357</v>
      </c>
      <c r="B150" s="106"/>
      <c r="C150" s="106"/>
      <c r="D150" s="106"/>
      <c r="E150" s="106"/>
      <c r="F150" s="106"/>
      <c r="G150" s="70">
        <f>SUM(G7:G149)</f>
        <v>2667600</v>
      </c>
      <c r="H150" s="107"/>
      <c r="I150" s="108"/>
      <c r="J150" s="108"/>
      <c r="K150" s="109"/>
      <c r="L150" s="59">
        <f t="shared" ref="L150:U150" si="17">SUM(L7:L149)</f>
        <v>0</v>
      </c>
      <c r="M150" s="60">
        <f t="shared" si="17"/>
        <v>0</v>
      </c>
      <c r="N150" s="60">
        <f>SUM(N7:N149)</f>
        <v>0</v>
      </c>
      <c r="O150" s="60">
        <f t="shared" si="17"/>
        <v>0</v>
      </c>
      <c r="P150" s="61">
        <f t="shared" si="17"/>
        <v>0</v>
      </c>
      <c r="Q150" s="71">
        <f>SUM(Q7:Q149)</f>
        <v>0</v>
      </c>
      <c r="R150" s="60">
        <f t="shared" si="17"/>
        <v>0</v>
      </c>
      <c r="S150" s="60">
        <f>SUM(S7:S149)</f>
        <v>0</v>
      </c>
      <c r="T150" s="60">
        <f t="shared" si="17"/>
        <v>0</v>
      </c>
      <c r="U150" s="60">
        <f t="shared" si="17"/>
        <v>0</v>
      </c>
    </row>
    <row r="151" spans="1:21" s="5" customFormat="1" x14ac:dyDescent="0.25">
      <c r="A151" s="104" t="s">
        <v>387</v>
      </c>
      <c r="B151" s="104"/>
      <c r="C151" s="104"/>
      <c r="D151" s="104"/>
      <c r="E151" s="104"/>
      <c r="F151" s="104"/>
      <c r="G151" s="104"/>
      <c r="H151" s="104"/>
      <c r="I151" s="104"/>
      <c r="J151" s="104"/>
      <c r="K151" s="104"/>
      <c r="L151" s="104"/>
      <c r="M151" s="104"/>
      <c r="N151" s="104"/>
      <c r="O151" s="104"/>
      <c r="P151" s="104"/>
    </row>
    <row r="152" spans="1:21" s="5" customFormat="1" x14ac:dyDescent="0.25">
      <c r="A152" s="42"/>
      <c r="B152" s="42"/>
      <c r="C152" s="42"/>
      <c r="D152" s="42"/>
      <c r="E152" s="42"/>
      <c r="F152" s="42"/>
      <c r="G152" s="42"/>
      <c r="H152" s="42"/>
      <c r="I152" s="42"/>
      <c r="J152" s="42"/>
      <c r="K152" s="42"/>
      <c r="L152" s="42"/>
      <c r="M152" s="42"/>
      <c r="N152" s="42"/>
      <c r="O152" s="42"/>
      <c r="P152" s="42"/>
    </row>
    <row r="153" spans="1:21" ht="24.75" customHeight="1" x14ac:dyDescent="0.25">
      <c r="A153" s="118" t="s">
        <v>380</v>
      </c>
      <c r="B153" s="119"/>
      <c r="C153" s="119"/>
      <c r="D153" s="119"/>
      <c r="E153" s="119"/>
      <c r="F153" s="119"/>
      <c r="G153" s="119"/>
      <c r="H153" s="119"/>
      <c r="I153" s="119"/>
      <c r="J153" s="119"/>
      <c r="K153" s="119"/>
      <c r="L153" s="119"/>
      <c r="M153" s="119"/>
      <c r="N153" s="119"/>
      <c r="O153" s="119"/>
      <c r="P153" s="119"/>
      <c r="Q153" s="119"/>
      <c r="R153" s="119"/>
      <c r="S153" s="119"/>
      <c r="T153" s="119"/>
      <c r="U153" s="120"/>
    </row>
    <row r="154" spans="1:21" ht="41.25" customHeight="1" x14ac:dyDescent="0.25">
      <c r="A154" s="69" t="s">
        <v>0</v>
      </c>
      <c r="B154" s="90" t="s">
        <v>24</v>
      </c>
      <c r="C154" s="90"/>
      <c r="D154" s="90"/>
      <c r="E154" s="90"/>
      <c r="F154" s="90"/>
      <c r="G154" s="90" t="s">
        <v>343</v>
      </c>
      <c r="H154" s="90"/>
      <c r="I154" s="90" t="s">
        <v>317</v>
      </c>
      <c r="J154" s="90"/>
      <c r="K154" s="90" t="s">
        <v>342</v>
      </c>
      <c r="L154" s="90"/>
      <c r="M154" s="90" t="s">
        <v>375</v>
      </c>
      <c r="N154" s="90"/>
      <c r="O154" s="90"/>
      <c r="P154" s="90" t="s">
        <v>374</v>
      </c>
      <c r="Q154" s="90"/>
      <c r="R154" s="90"/>
      <c r="S154" s="90" t="s">
        <v>341</v>
      </c>
      <c r="T154" s="90"/>
      <c r="U154" s="90"/>
    </row>
    <row r="155" spans="1:21" s="20" customFormat="1" ht="15" customHeight="1" x14ac:dyDescent="0.25">
      <c r="A155" s="72" t="s">
        <v>19</v>
      </c>
      <c r="B155" s="91" t="s">
        <v>20</v>
      </c>
      <c r="C155" s="91"/>
      <c r="D155" s="91"/>
      <c r="E155" s="91"/>
      <c r="F155" s="91"/>
      <c r="G155" s="91" t="s">
        <v>21</v>
      </c>
      <c r="H155" s="91"/>
      <c r="I155" s="92" t="s">
        <v>22</v>
      </c>
      <c r="J155" s="92"/>
      <c r="K155" s="92" t="s">
        <v>23</v>
      </c>
      <c r="L155" s="92"/>
      <c r="M155" s="73" t="s">
        <v>367</v>
      </c>
      <c r="N155" s="92" t="s">
        <v>368</v>
      </c>
      <c r="O155" s="92"/>
      <c r="P155" s="73" t="s">
        <v>376</v>
      </c>
      <c r="Q155" s="92" t="s">
        <v>377</v>
      </c>
      <c r="R155" s="92"/>
      <c r="S155" s="92" t="s">
        <v>378</v>
      </c>
      <c r="T155" s="92"/>
      <c r="U155" s="92"/>
    </row>
    <row r="156" spans="1:21" ht="13.5" customHeight="1" x14ac:dyDescent="0.25">
      <c r="A156" s="74" t="s">
        <v>369</v>
      </c>
      <c r="B156" s="112" t="s">
        <v>335</v>
      </c>
      <c r="C156" s="112"/>
      <c r="D156" s="112"/>
      <c r="E156" s="112"/>
      <c r="F156" s="112"/>
      <c r="G156" s="85">
        <f>L150</f>
        <v>0</v>
      </c>
      <c r="H156" s="85"/>
      <c r="I156" s="85">
        <f>Q150</f>
        <v>0</v>
      </c>
      <c r="J156" s="85"/>
      <c r="K156" s="85">
        <f>G156</f>
        <v>0</v>
      </c>
      <c r="L156" s="85"/>
      <c r="M156" s="63">
        <v>0.5</v>
      </c>
      <c r="N156" s="83">
        <f>ROUND(I156*M156,2)</f>
        <v>0</v>
      </c>
      <c r="O156" s="83"/>
      <c r="P156" s="63">
        <v>0.5</v>
      </c>
      <c r="Q156" s="83">
        <f>ROUND(K156*P156,2)</f>
        <v>0</v>
      </c>
      <c r="R156" s="83"/>
      <c r="S156" s="83">
        <f>I156+K156+N156+Q156</f>
        <v>0</v>
      </c>
      <c r="T156" s="83"/>
      <c r="U156" s="83"/>
    </row>
    <row r="157" spans="1:21" ht="13.5" customHeight="1" x14ac:dyDescent="0.25">
      <c r="A157" s="74" t="s">
        <v>373</v>
      </c>
      <c r="B157" s="112" t="s">
        <v>336</v>
      </c>
      <c r="C157" s="112"/>
      <c r="D157" s="112"/>
      <c r="E157" s="112"/>
      <c r="F157" s="112"/>
      <c r="G157" s="85">
        <f>M150</f>
        <v>0</v>
      </c>
      <c r="H157" s="85"/>
      <c r="I157" s="85">
        <f>R150</f>
        <v>0</v>
      </c>
      <c r="J157" s="85"/>
      <c r="K157" s="85">
        <f>G157</f>
        <v>0</v>
      </c>
      <c r="L157" s="85"/>
      <c r="M157" s="63">
        <v>0.5</v>
      </c>
      <c r="N157" s="83">
        <f>ROUND(I157*M157,2)</f>
        <v>0</v>
      </c>
      <c r="O157" s="83"/>
      <c r="P157" s="63">
        <v>0.5</v>
      </c>
      <c r="Q157" s="83">
        <f>ROUND(K157*P157,2)</f>
        <v>0</v>
      </c>
      <c r="R157" s="83"/>
      <c r="S157" s="83">
        <f>I157+K157+N157+Q157</f>
        <v>0</v>
      </c>
      <c r="T157" s="83"/>
      <c r="U157" s="83"/>
    </row>
    <row r="158" spans="1:21" ht="15" customHeight="1" x14ac:dyDescent="0.25">
      <c r="A158" s="74" t="s">
        <v>370</v>
      </c>
      <c r="B158" s="112" t="s">
        <v>337</v>
      </c>
      <c r="C158" s="112"/>
      <c r="D158" s="112"/>
      <c r="E158" s="112"/>
      <c r="F158" s="112"/>
      <c r="G158" s="85">
        <f>N150</f>
        <v>0</v>
      </c>
      <c r="H158" s="85"/>
      <c r="I158" s="85">
        <f>S150</f>
        <v>0</v>
      </c>
      <c r="J158" s="85"/>
      <c r="K158" s="85">
        <f>G158</f>
        <v>0</v>
      </c>
      <c r="L158" s="85"/>
      <c r="M158" s="63">
        <v>0.5</v>
      </c>
      <c r="N158" s="83">
        <f>ROUND(I158*M158,2)</f>
        <v>0</v>
      </c>
      <c r="O158" s="83"/>
      <c r="P158" s="63">
        <v>0.5</v>
      </c>
      <c r="Q158" s="83">
        <f>ROUND(K158*P158,2)</f>
        <v>0</v>
      </c>
      <c r="R158" s="83"/>
      <c r="S158" s="83">
        <f>I158+K158+N158+Q158</f>
        <v>0</v>
      </c>
      <c r="T158" s="83"/>
      <c r="U158" s="83"/>
    </row>
    <row r="159" spans="1:21" ht="13.5" customHeight="1" x14ac:dyDescent="0.25">
      <c r="A159" s="74" t="s">
        <v>371</v>
      </c>
      <c r="B159" s="112" t="s">
        <v>338</v>
      </c>
      <c r="C159" s="112"/>
      <c r="D159" s="112"/>
      <c r="E159" s="112"/>
      <c r="F159" s="112"/>
      <c r="G159" s="85">
        <f>O150</f>
        <v>0</v>
      </c>
      <c r="H159" s="85"/>
      <c r="I159" s="85">
        <f>T150</f>
        <v>0</v>
      </c>
      <c r="J159" s="85"/>
      <c r="K159" s="85">
        <f>G159</f>
        <v>0</v>
      </c>
      <c r="L159" s="85"/>
      <c r="M159" s="63">
        <v>0.5</v>
      </c>
      <c r="N159" s="83">
        <f>ROUND(I159*M159,2)</f>
        <v>0</v>
      </c>
      <c r="O159" s="83"/>
      <c r="P159" s="63">
        <v>0.5</v>
      </c>
      <c r="Q159" s="83">
        <f>ROUND(K159*P159,2)</f>
        <v>0</v>
      </c>
      <c r="R159" s="83"/>
      <c r="S159" s="83">
        <f>I159+K159+N159+Q159</f>
        <v>0</v>
      </c>
      <c r="T159" s="83"/>
      <c r="U159" s="83"/>
    </row>
    <row r="160" spans="1:21" ht="15" customHeight="1" x14ac:dyDescent="0.25">
      <c r="A160" s="74" t="s">
        <v>372</v>
      </c>
      <c r="B160" s="112" t="s">
        <v>339</v>
      </c>
      <c r="C160" s="112"/>
      <c r="D160" s="112"/>
      <c r="E160" s="112"/>
      <c r="F160" s="112"/>
      <c r="G160" s="85">
        <f>P150</f>
        <v>0</v>
      </c>
      <c r="H160" s="85"/>
      <c r="I160" s="85">
        <f>U150</f>
        <v>0</v>
      </c>
      <c r="J160" s="85"/>
      <c r="K160" s="85">
        <f>G160</f>
        <v>0</v>
      </c>
      <c r="L160" s="85"/>
      <c r="M160" s="63">
        <v>0.5</v>
      </c>
      <c r="N160" s="83">
        <f>ROUND(I160*M160,2)</f>
        <v>0</v>
      </c>
      <c r="O160" s="83"/>
      <c r="P160" s="63">
        <v>0.5</v>
      </c>
      <c r="Q160" s="83">
        <f>ROUND(K160*P160,2)</f>
        <v>0</v>
      </c>
      <c r="R160" s="83"/>
      <c r="S160" s="83">
        <f>I160+K160+N160+Q160</f>
        <v>0</v>
      </c>
      <c r="T160" s="83"/>
      <c r="U160" s="83"/>
    </row>
    <row r="161" spans="1:21" ht="13.5" customHeight="1" x14ac:dyDescent="0.25">
      <c r="A161" s="101" t="s">
        <v>340</v>
      </c>
      <c r="B161" s="101"/>
      <c r="C161" s="101"/>
      <c r="D161" s="101"/>
      <c r="E161" s="101"/>
      <c r="F161" s="101"/>
      <c r="G161" s="84">
        <f>SUM(G156:H160)</f>
        <v>0</v>
      </c>
      <c r="H161" s="84"/>
      <c r="I161" s="84">
        <f>SUM(I156:J160)</f>
        <v>0</v>
      </c>
      <c r="J161" s="84"/>
      <c r="K161" s="84">
        <f>SUM(K156:L160)</f>
        <v>0</v>
      </c>
      <c r="L161" s="84"/>
      <c r="M161" s="75"/>
      <c r="N161" s="84">
        <f>SUM(N156:O160)</f>
        <v>0</v>
      </c>
      <c r="O161" s="84"/>
      <c r="P161" s="75"/>
      <c r="Q161" s="84">
        <f>SUM(Q156:R160)</f>
        <v>0</v>
      </c>
      <c r="R161" s="84"/>
      <c r="S161" s="102">
        <f>SUM(S156:U160)</f>
        <v>0</v>
      </c>
      <c r="T161" s="102"/>
      <c r="U161" s="102"/>
    </row>
    <row r="162" spans="1:21" s="5" customFormat="1" x14ac:dyDescent="0.25">
      <c r="A162" s="98" t="s">
        <v>381</v>
      </c>
      <c r="B162" s="99"/>
      <c r="C162" s="99"/>
      <c r="D162" s="99"/>
      <c r="E162" s="99"/>
      <c r="F162" s="99"/>
      <c r="G162" s="99"/>
      <c r="H162" s="99"/>
      <c r="I162" s="99"/>
      <c r="J162" s="99"/>
      <c r="K162" s="99"/>
      <c r="L162" s="99"/>
      <c r="M162" s="99"/>
      <c r="N162" s="99"/>
      <c r="O162" s="99"/>
      <c r="P162" s="99"/>
      <c r="Q162" s="99"/>
      <c r="R162" s="99"/>
      <c r="S162" s="99"/>
      <c r="T162" s="99"/>
      <c r="U162" s="99"/>
    </row>
    <row r="163" spans="1:21" s="5" customFormat="1" x14ac:dyDescent="0.25">
      <c r="A163" s="97" t="s">
        <v>382</v>
      </c>
      <c r="B163" s="97"/>
      <c r="C163" s="97"/>
      <c r="D163" s="97"/>
      <c r="E163" s="97"/>
      <c r="F163" s="97"/>
      <c r="G163" s="97"/>
      <c r="H163" s="97"/>
      <c r="I163" s="97"/>
      <c r="J163" s="97"/>
      <c r="K163" s="97"/>
      <c r="L163" s="97"/>
      <c r="M163" s="97"/>
      <c r="N163" s="97"/>
      <c r="O163" s="97"/>
      <c r="P163" s="97"/>
      <c r="Q163" s="97"/>
      <c r="R163" s="97"/>
      <c r="S163" s="97"/>
      <c r="T163" s="97"/>
      <c r="U163" s="97"/>
    </row>
    <row r="164" spans="1:21" s="5" customFormat="1" x14ac:dyDescent="0.25">
      <c r="A164" s="97" t="s">
        <v>383</v>
      </c>
      <c r="B164" s="97"/>
      <c r="C164" s="97"/>
      <c r="D164" s="97"/>
      <c r="E164" s="97"/>
      <c r="F164" s="97"/>
      <c r="G164" s="97"/>
      <c r="H164" s="97"/>
      <c r="I164" s="97"/>
      <c r="J164" s="97"/>
      <c r="K164" s="97"/>
      <c r="L164" s="97"/>
      <c r="M164" s="97"/>
      <c r="N164" s="97"/>
      <c r="O164" s="97"/>
      <c r="P164" s="97"/>
      <c r="Q164" s="97"/>
      <c r="R164" s="97"/>
      <c r="S164" s="97"/>
      <c r="T164" s="97"/>
      <c r="U164" s="97"/>
    </row>
    <row r="165" spans="1:21" s="5" customFormat="1" x14ac:dyDescent="0.25">
      <c r="A165" s="97" t="s">
        <v>390</v>
      </c>
      <c r="B165" s="97"/>
      <c r="C165" s="97"/>
      <c r="D165" s="97"/>
      <c r="E165" s="97"/>
      <c r="F165" s="97"/>
      <c r="G165" s="97"/>
      <c r="H165" s="97"/>
      <c r="I165" s="97"/>
      <c r="J165" s="97"/>
      <c r="K165" s="97"/>
      <c r="L165" s="97"/>
      <c r="M165" s="97"/>
      <c r="N165" s="97"/>
      <c r="O165" s="97"/>
      <c r="P165" s="97"/>
      <c r="Q165" s="97"/>
      <c r="R165" s="97"/>
      <c r="S165" s="97"/>
      <c r="T165" s="97"/>
      <c r="U165" s="97"/>
    </row>
    <row r="166" spans="1:21" s="5" customFormat="1" x14ac:dyDescent="0.25">
      <c r="A166" s="97" t="s">
        <v>384</v>
      </c>
      <c r="B166" s="97"/>
      <c r="C166" s="97"/>
      <c r="D166" s="97"/>
      <c r="E166" s="97"/>
      <c r="F166" s="97"/>
      <c r="G166" s="97"/>
      <c r="H166" s="97"/>
      <c r="I166" s="97"/>
      <c r="J166" s="97"/>
      <c r="K166" s="97"/>
      <c r="L166" s="97"/>
      <c r="M166" s="97"/>
      <c r="N166" s="97"/>
      <c r="O166" s="97"/>
      <c r="P166" s="97"/>
      <c r="Q166" s="97"/>
      <c r="R166" s="97"/>
      <c r="S166" s="97"/>
      <c r="T166" s="97"/>
      <c r="U166" s="97"/>
    </row>
    <row r="167" spans="1:21" s="5" customFormat="1" x14ac:dyDescent="0.25">
      <c r="A167" s="97" t="s">
        <v>385</v>
      </c>
      <c r="B167" s="97"/>
      <c r="C167" s="97"/>
      <c r="D167" s="97"/>
      <c r="E167" s="97"/>
      <c r="F167" s="97"/>
      <c r="G167" s="97"/>
      <c r="H167" s="97"/>
      <c r="I167" s="97"/>
      <c r="J167" s="97"/>
      <c r="K167" s="97"/>
      <c r="L167" s="97"/>
      <c r="M167" s="97"/>
      <c r="N167" s="97"/>
      <c r="O167" s="97"/>
      <c r="P167" s="97"/>
      <c r="Q167" s="97"/>
      <c r="R167" s="97"/>
      <c r="S167" s="97"/>
      <c r="T167" s="97"/>
      <c r="U167" s="97"/>
    </row>
    <row r="168" spans="1:21" s="5" customFormat="1" x14ac:dyDescent="0.25">
      <c r="A168" s="100" t="s">
        <v>389</v>
      </c>
      <c r="B168" s="100"/>
      <c r="C168" s="100"/>
      <c r="D168" s="100"/>
      <c r="E168" s="100"/>
      <c r="F168" s="100"/>
      <c r="G168" s="100"/>
      <c r="H168" s="100"/>
      <c r="I168" s="100"/>
      <c r="J168" s="100"/>
      <c r="K168" s="100"/>
      <c r="L168" s="100"/>
      <c r="M168" s="100"/>
      <c r="N168" s="100"/>
      <c r="O168" s="100"/>
      <c r="P168" s="100"/>
      <c r="Q168" s="100"/>
      <c r="R168" s="100"/>
      <c r="S168" s="100"/>
      <c r="T168" s="100"/>
      <c r="U168" s="100"/>
    </row>
    <row r="169" spans="1:21" s="5" customFormat="1" x14ac:dyDescent="0.25">
      <c r="A169" s="42"/>
      <c r="B169" s="42"/>
      <c r="C169" s="42"/>
      <c r="D169" s="42"/>
      <c r="E169" s="42"/>
      <c r="F169" s="42"/>
      <c r="G169" s="42"/>
      <c r="H169" s="42"/>
      <c r="I169" s="42"/>
      <c r="J169" s="42"/>
      <c r="K169" s="42"/>
      <c r="L169" s="42"/>
      <c r="M169" s="42"/>
      <c r="N169" s="42"/>
      <c r="O169" s="42"/>
      <c r="P169" s="42"/>
    </row>
    <row r="170" spans="1:21" s="5" customFormat="1" x14ac:dyDescent="0.25">
      <c r="A170" s="42"/>
      <c r="B170" s="42"/>
      <c r="C170" s="42"/>
      <c r="D170" s="42"/>
      <c r="E170" s="42"/>
      <c r="F170" s="42"/>
      <c r="G170" s="42"/>
      <c r="H170" s="42"/>
      <c r="I170" s="42"/>
      <c r="J170" s="42"/>
      <c r="K170" s="42"/>
      <c r="L170" s="42"/>
      <c r="M170" s="42"/>
      <c r="N170" s="42"/>
      <c r="O170" s="42"/>
      <c r="P170" s="42"/>
    </row>
    <row r="171" spans="1:21" s="5" customFormat="1" x14ac:dyDescent="0.25">
      <c r="A171" s="42"/>
      <c r="B171" s="42"/>
      <c r="C171" s="42"/>
      <c r="D171" s="42"/>
      <c r="E171" s="42"/>
      <c r="F171" s="42"/>
      <c r="G171" s="42"/>
      <c r="H171" s="42"/>
      <c r="I171" s="42"/>
      <c r="J171" s="42"/>
      <c r="K171" s="42"/>
      <c r="L171" s="42"/>
      <c r="M171" s="42"/>
      <c r="N171" s="42"/>
      <c r="O171" s="42"/>
      <c r="P171" s="42"/>
    </row>
    <row r="172" spans="1:21" s="5" customFormat="1" x14ac:dyDescent="0.25">
      <c r="A172" s="42"/>
      <c r="B172" s="42"/>
      <c r="C172" s="42"/>
      <c r="D172" s="42"/>
      <c r="E172" s="42"/>
      <c r="F172" s="42"/>
      <c r="G172" s="42"/>
      <c r="H172" s="42"/>
      <c r="I172" s="42"/>
      <c r="J172" s="42"/>
      <c r="K172" s="42"/>
      <c r="L172" s="42"/>
      <c r="M172" s="42"/>
      <c r="N172" s="42"/>
      <c r="O172" s="42"/>
      <c r="P172" s="42"/>
    </row>
    <row r="173" spans="1:21" ht="13.5" customHeight="1" x14ac:dyDescent="0.25">
      <c r="A173" s="86" t="s">
        <v>25</v>
      </c>
      <c r="B173" s="86"/>
      <c r="C173" s="86"/>
      <c r="D173" s="86"/>
      <c r="E173" s="86"/>
      <c r="F173" s="86"/>
      <c r="G173" s="86"/>
      <c r="H173" s="86"/>
      <c r="I173" s="86"/>
      <c r="J173" s="86"/>
      <c r="K173" s="86"/>
      <c r="L173" s="86"/>
      <c r="M173" s="86"/>
      <c r="N173" s="86"/>
      <c r="O173" s="86"/>
      <c r="P173" s="86"/>
      <c r="Q173" s="86"/>
      <c r="R173" s="86"/>
      <c r="S173" s="86"/>
      <c r="T173" s="86"/>
      <c r="U173" s="86"/>
    </row>
    <row r="174" spans="1:21" s="5" customFormat="1" x14ac:dyDescent="0.25">
      <c r="A174" s="42"/>
      <c r="B174" s="42"/>
      <c r="C174" s="42"/>
      <c r="D174" s="42"/>
      <c r="E174" s="42"/>
      <c r="F174" s="42"/>
      <c r="G174" s="42"/>
      <c r="H174" s="42"/>
      <c r="I174" s="42"/>
      <c r="J174" s="42"/>
      <c r="K174" s="42"/>
      <c r="L174" s="42"/>
      <c r="M174" s="42"/>
      <c r="N174" s="42"/>
      <c r="O174" s="42"/>
      <c r="P174" s="42"/>
    </row>
    <row r="175" spans="1:21" s="5" customFormat="1" x14ac:dyDescent="0.25">
      <c r="A175" s="42"/>
      <c r="B175" s="42"/>
      <c r="C175" s="42"/>
      <c r="D175" s="42"/>
      <c r="E175" s="42"/>
      <c r="F175" s="42"/>
      <c r="G175" s="42"/>
      <c r="H175" s="42"/>
      <c r="I175" s="42"/>
      <c r="J175" s="42"/>
      <c r="K175" s="42"/>
      <c r="L175" s="42"/>
      <c r="M175" s="42"/>
      <c r="N175" s="42"/>
      <c r="O175" s="42"/>
      <c r="P175" s="42"/>
    </row>
    <row r="176" spans="1:21" s="5" customFormat="1" x14ac:dyDescent="0.25">
      <c r="A176" s="42"/>
      <c r="B176" s="42"/>
      <c r="C176" s="42"/>
      <c r="D176" s="42"/>
      <c r="E176" s="42"/>
      <c r="F176" s="42"/>
      <c r="G176" s="42"/>
      <c r="H176" s="42"/>
      <c r="I176" s="42"/>
      <c r="J176" s="42"/>
      <c r="K176" s="42"/>
      <c r="L176" s="42"/>
      <c r="M176" s="42"/>
      <c r="N176" s="42"/>
      <c r="O176" s="42"/>
      <c r="P176" s="42"/>
    </row>
    <row r="177" spans="1:21" s="5" customFormat="1" x14ac:dyDescent="0.25">
      <c r="A177" s="6"/>
      <c r="B177" s="41"/>
      <c r="C177" s="7"/>
      <c r="D177" s="8"/>
      <c r="E177" s="6"/>
      <c r="F177" s="6"/>
      <c r="G177" s="9"/>
      <c r="H177" s="10"/>
      <c r="I177" s="11"/>
      <c r="J177" s="12"/>
      <c r="K177" s="12"/>
      <c r="L177" s="12"/>
      <c r="M177" s="12"/>
      <c r="N177" s="12"/>
      <c r="O177" s="12"/>
      <c r="P177" s="12"/>
    </row>
    <row r="178" spans="1:21" s="5" customFormat="1" x14ac:dyDescent="0.25">
      <c r="A178" s="6"/>
      <c r="B178" s="6"/>
      <c r="C178" s="7"/>
      <c r="D178" s="8"/>
      <c r="E178" s="6"/>
      <c r="F178" s="6"/>
      <c r="G178" s="9"/>
      <c r="H178" s="10"/>
      <c r="I178" s="11"/>
      <c r="J178" s="12"/>
      <c r="K178" s="12"/>
      <c r="L178" s="12"/>
      <c r="M178" s="12"/>
      <c r="N178" s="12"/>
      <c r="O178" s="12"/>
      <c r="P178" s="12"/>
    </row>
    <row r="179" spans="1:21" s="5" customFormat="1" x14ac:dyDescent="0.25">
      <c r="A179" s="6"/>
      <c r="B179" s="6"/>
      <c r="C179" s="7"/>
      <c r="D179" s="8"/>
      <c r="E179" s="6"/>
      <c r="F179" s="6"/>
      <c r="G179" s="9"/>
      <c r="H179" s="10"/>
      <c r="I179" s="11"/>
      <c r="J179" s="12"/>
      <c r="K179" s="12"/>
      <c r="L179" s="12"/>
      <c r="M179" s="12"/>
      <c r="N179" s="12"/>
      <c r="O179" s="12"/>
      <c r="P179" s="12"/>
    </row>
    <row r="180" spans="1:21" x14ac:dyDescent="0.25">
      <c r="A180" s="6"/>
      <c r="B180" s="6"/>
      <c r="C180" s="7"/>
      <c r="D180" s="8"/>
      <c r="E180" s="6"/>
      <c r="F180" s="6"/>
      <c r="G180" s="9"/>
      <c r="H180" s="93" t="s">
        <v>18</v>
      </c>
      <c r="I180" s="93"/>
      <c r="J180" s="93"/>
      <c r="K180" s="93"/>
      <c r="L180" s="93"/>
      <c r="M180" s="93"/>
      <c r="N180" s="93"/>
      <c r="O180" s="93"/>
      <c r="P180" s="12"/>
      <c r="Q180" s="5"/>
      <c r="R180" s="5"/>
      <c r="S180" s="5"/>
      <c r="T180" s="5"/>
      <c r="U180" s="5"/>
    </row>
    <row r="181" spans="1:21" x14ac:dyDescent="0.25">
      <c r="A181" s="6"/>
      <c r="B181" s="6"/>
      <c r="C181" s="7"/>
      <c r="D181" s="8"/>
      <c r="E181" s="6"/>
      <c r="F181" s="6"/>
      <c r="G181" s="9"/>
      <c r="H181" s="94" t="s">
        <v>344</v>
      </c>
      <c r="I181" s="94"/>
      <c r="J181" s="94"/>
      <c r="K181" s="94"/>
      <c r="L181" s="94"/>
      <c r="M181" s="94"/>
      <c r="N181" s="94"/>
      <c r="O181" s="94"/>
      <c r="P181" s="94"/>
      <c r="Q181" s="5"/>
      <c r="R181" s="5"/>
      <c r="S181" s="5"/>
      <c r="T181" s="5"/>
      <c r="U181" s="5"/>
    </row>
    <row r="182" spans="1:21" x14ac:dyDescent="0.25">
      <c r="A182" s="6"/>
      <c r="B182" s="6"/>
      <c r="C182" s="7"/>
      <c r="D182" s="8"/>
      <c r="E182" s="6"/>
      <c r="F182" s="6"/>
      <c r="G182" s="9"/>
      <c r="H182" s="10"/>
      <c r="I182" s="11"/>
      <c r="J182" s="12"/>
      <c r="K182" s="12"/>
      <c r="L182" s="12"/>
      <c r="M182" s="12"/>
      <c r="N182" s="12"/>
      <c r="O182" s="12"/>
      <c r="P182" s="12"/>
      <c r="Q182" s="5"/>
      <c r="R182" s="5"/>
      <c r="S182" s="5"/>
      <c r="T182" s="5"/>
      <c r="U182" s="5"/>
    </row>
    <row r="183" spans="1:21" x14ac:dyDescent="0.25">
      <c r="A183" s="6"/>
      <c r="B183" s="6"/>
      <c r="C183" s="7"/>
      <c r="D183" s="8"/>
      <c r="E183" s="6"/>
      <c r="F183" s="6"/>
      <c r="G183" s="9"/>
      <c r="H183" s="10"/>
      <c r="I183" s="11"/>
      <c r="J183" s="12"/>
      <c r="K183" s="12"/>
      <c r="L183" s="12"/>
      <c r="M183" s="12"/>
      <c r="N183" s="12"/>
      <c r="O183" s="12"/>
      <c r="P183" s="12"/>
      <c r="Q183" s="5"/>
      <c r="R183" s="5"/>
      <c r="S183" s="5"/>
      <c r="T183" s="5"/>
      <c r="U183" s="5"/>
    </row>
  </sheetData>
  <autoFilter ref="A6:U151" xr:uid="{00000000-0009-0000-0000-000000000000}"/>
  <mergeCells count="94">
    <mergeCell ref="B155:F155"/>
    <mergeCell ref="A1:U1"/>
    <mergeCell ref="A2:U2"/>
    <mergeCell ref="A3:U3"/>
    <mergeCell ref="A153:U153"/>
    <mergeCell ref="H5:H6"/>
    <mergeCell ref="K5:K6"/>
    <mergeCell ref="L5:P5"/>
    <mergeCell ref="Q5:U5"/>
    <mergeCell ref="B9:B14"/>
    <mergeCell ref="B15:B113"/>
    <mergeCell ref="B160:F160"/>
    <mergeCell ref="B159:F159"/>
    <mergeCell ref="B158:F158"/>
    <mergeCell ref="B157:F157"/>
    <mergeCell ref="B156:F156"/>
    <mergeCell ref="A161:F161"/>
    <mergeCell ref="S161:U161"/>
    <mergeCell ref="G161:H161"/>
    <mergeCell ref="I161:J161"/>
    <mergeCell ref="C5:C6"/>
    <mergeCell ref="D5:D6"/>
    <mergeCell ref="E5:E6"/>
    <mergeCell ref="F5:F6"/>
    <mergeCell ref="G5:G6"/>
    <mergeCell ref="A151:P151"/>
    <mergeCell ref="P154:R154"/>
    <mergeCell ref="M154:O154"/>
    <mergeCell ref="B154:F154"/>
    <mergeCell ref="A150:F150"/>
    <mergeCell ref="H150:K150"/>
    <mergeCell ref="I5:J5"/>
    <mergeCell ref="H180:O180"/>
    <mergeCell ref="H181:P181"/>
    <mergeCell ref="B114:B116"/>
    <mergeCell ref="B117:B118"/>
    <mergeCell ref="B120:B121"/>
    <mergeCell ref="B124:B133"/>
    <mergeCell ref="B134:B137"/>
    <mergeCell ref="B141:B142"/>
    <mergeCell ref="A167:U167"/>
    <mergeCell ref="A166:U166"/>
    <mergeCell ref="A165:U165"/>
    <mergeCell ref="A164:U164"/>
    <mergeCell ref="A163:U163"/>
    <mergeCell ref="A162:U162"/>
    <mergeCell ref="A168:U168"/>
    <mergeCell ref="S154:U154"/>
    <mergeCell ref="A173:U173"/>
    <mergeCell ref="A4:U4"/>
    <mergeCell ref="A5:A6"/>
    <mergeCell ref="B5:B6"/>
    <mergeCell ref="K154:L154"/>
    <mergeCell ref="I154:J154"/>
    <mergeCell ref="G154:H154"/>
    <mergeCell ref="G155:H155"/>
    <mergeCell ref="I155:J155"/>
    <mergeCell ref="K155:L155"/>
    <mergeCell ref="N155:O155"/>
    <mergeCell ref="Q155:R155"/>
    <mergeCell ref="S155:U155"/>
    <mergeCell ref="G156:H156"/>
    <mergeCell ref="G160:H160"/>
    <mergeCell ref="G159:H159"/>
    <mergeCell ref="G158:H158"/>
    <mergeCell ref="G157:H157"/>
    <mergeCell ref="I160:J160"/>
    <mergeCell ref="I159:J159"/>
    <mergeCell ref="I158:J158"/>
    <mergeCell ref="I157:J157"/>
    <mergeCell ref="I156:J156"/>
    <mergeCell ref="K161:L161"/>
    <mergeCell ref="K160:L160"/>
    <mergeCell ref="K159:L159"/>
    <mergeCell ref="K158:L158"/>
    <mergeCell ref="K157:L157"/>
    <mergeCell ref="K156:L156"/>
    <mergeCell ref="S160:U160"/>
    <mergeCell ref="S159:U159"/>
    <mergeCell ref="S158:U158"/>
    <mergeCell ref="S157:U157"/>
    <mergeCell ref="S156:U156"/>
    <mergeCell ref="Q156:R156"/>
    <mergeCell ref="N161:O161"/>
    <mergeCell ref="N160:O160"/>
    <mergeCell ref="N159:O159"/>
    <mergeCell ref="N158:O158"/>
    <mergeCell ref="N157:O157"/>
    <mergeCell ref="N156:O156"/>
    <mergeCell ref="Q161:R161"/>
    <mergeCell ref="Q160:R160"/>
    <mergeCell ref="Q159:R159"/>
    <mergeCell ref="Q158:R158"/>
    <mergeCell ref="Q157:R157"/>
  </mergeCells>
  <dataValidations count="1">
    <dataValidation allowBlank="1" showErrorMessage="1" sqref="IS65566 SO65566 ACK65566 AMG65566 AWC65566 BFY65566 BPU65566 BZQ65566 CJM65566 CTI65566 DDE65566 DNA65566 DWW65566 EGS65566 EQO65566 FAK65566 FKG65566 FUC65566 GDY65566 GNU65566 GXQ65566 HHM65566 HRI65566 IBE65566 ILA65566 IUW65566 JES65566 JOO65566 JYK65566 KIG65566 KSC65566 LBY65566 LLU65566 LVQ65566 MFM65566 MPI65566 MZE65566 NJA65566 NSW65566 OCS65566 OMO65566 OWK65566 PGG65566 PQC65566 PZY65566 QJU65566 QTQ65566 RDM65566 RNI65566 RXE65566 SHA65566 SQW65566 TAS65566 TKO65566 TUK65566 UEG65566 UOC65566 UXY65566 VHU65566 VRQ65566 WBM65566 WLI65566 WVE65566 IS131102 SO131102 ACK131102 AMG131102 AWC131102 BFY131102 BPU131102 BZQ131102 CJM131102 CTI131102 DDE131102 DNA131102 DWW131102 EGS131102 EQO131102 FAK131102 FKG131102 FUC131102 GDY131102 GNU131102 GXQ131102 HHM131102 HRI131102 IBE131102 ILA131102 IUW131102 JES131102 JOO131102 JYK131102 KIG131102 KSC131102 LBY131102 LLU131102 LVQ131102 MFM131102 MPI131102 MZE131102 NJA131102 NSW131102 OCS131102 OMO131102 OWK131102 PGG131102 PQC131102 PZY131102 QJU131102 QTQ131102 RDM131102 RNI131102 RXE131102 SHA131102 SQW131102 TAS131102 TKO131102 TUK131102 UEG131102 UOC131102 UXY131102 VHU131102 VRQ131102 WBM131102 WLI131102 WVE131102 IS196638 SO196638 ACK196638 AMG196638 AWC196638 BFY196638 BPU196638 BZQ196638 CJM196638 CTI196638 DDE196638 DNA196638 DWW196638 EGS196638 EQO196638 FAK196638 FKG196638 FUC196638 GDY196638 GNU196638 GXQ196638 HHM196638 HRI196638 IBE196638 ILA196638 IUW196638 JES196638 JOO196638 JYK196638 KIG196638 KSC196638 LBY196638 LLU196638 LVQ196638 MFM196638 MPI196638 MZE196638 NJA196638 NSW196638 OCS196638 OMO196638 OWK196638 PGG196638 PQC196638 PZY196638 QJU196638 QTQ196638 RDM196638 RNI196638 RXE196638 SHA196638 SQW196638 TAS196638 TKO196638 TUK196638 UEG196638 UOC196638 UXY196638 VHU196638 VRQ196638 WBM196638 WLI196638 WVE196638 IS262174 SO262174 ACK262174 AMG262174 AWC262174 BFY262174 BPU262174 BZQ262174 CJM262174 CTI262174 DDE262174 DNA262174 DWW262174 EGS262174 EQO262174 FAK262174 FKG262174 FUC262174 GDY262174 GNU262174 GXQ262174 HHM262174 HRI262174 IBE262174 ILA262174 IUW262174 JES262174 JOO262174 JYK262174 KIG262174 KSC262174 LBY262174 LLU262174 LVQ262174 MFM262174 MPI262174 MZE262174 NJA262174 NSW262174 OCS262174 OMO262174 OWK262174 PGG262174 PQC262174 PZY262174 QJU262174 QTQ262174 RDM262174 RNI262174 RXE262174 SHA262174 SQW262174 TAS262174 TKO262174 TUK262174 UEG262174 UOC262174 UXY262174 VHU262174 VRQ262174 WBM262174 WLI262174 WVE262174 IS327710 SO327710 ACK327710 AMG327710 AWC327710 BFY327710 BPU327710 BZQ327710 CJM327710 CTI327710 DDE327710 DNA327710 DWW327710 EGS327710 EQO327710 FAK327710 FKG327710 FUC327710 GDY327710 GNU327710 GXQ327710 HHM327710 HRI327710 IBE327710 ILA327710 IUW327710 JES327710 JOO327710 JYK327710 KIG327710 KSC327710 LBY327710 LLU327710 LVQ327710 MFM327710 MPI327710 MZE327710 NJA327710 NSW327710 OCS327710 OMO327710 OWK327710 PGG327710 PQC327710 PZY327710 QJU327710 QTQ327710 RDM327710 RNI327710 RXE327710 SHA327710 SQW327710 TAS327710 TKO327710 TUK327710 UEG327710 UOC327710 UXY327710 VHU327710 VRQ327710 WBM327710 WLI327710 WVE327710 IS393246 SO393246 ACK393246 AMG393246 AWC393246 BFY393246 BPU393246 BZQ393246 CJM393246 CTI393246 DDE393246 DNA393246 DWW393246 EGS393246 EQO393246 FAK393246 FKG393246 FUC393246 GDY393246 GNU393246 GXQ393246 HHM393246 HRI393246 IBE393246 ILA393246 IUW393246 JES393246 JOO393246 JYK393246 KIG393246 KSC393246 LBY393246 LLU393246 LVQ393246 MFM393246 MPI393246 MZE393246 NJA393246 NSW393246 OCS393246 OMO393246 OWK393246 PGG393246 PQC393246 PZY393246 QJU393246 QTQ393246 RDM393246 RNI393246 RXE393246 SHA393246 SQW393246 TAS393246 TKO393246 TUK393246 UEG393246 UOC393246 UXY393246 VHU393246 VRQ393246 WBM393246 WLI393246 WVE393246 IS458782 SO458782 ACK458782 AMG458782 AWC458782 BFY458782 BPU458782 BZQ458782 CJM458782 CTI458782 DDE458782 DNA458782 DWW458782 EGS458782 EQO458782 FAK458782 FKG458782 FUC458782 GDY458782 GNU458782 GXQ458782 HHM458782 HRI458782 IBE458782 ILA458782 IUW458782 JES458782 JOO458782 JYK458782 KIG458782 KSC458782 LBY458782 LLU458782 LVQ458782 MFM458782 MPI458782 MZE458782 NJA458782 NSW458782 OCS458782 OMO458782 OWK458782 PGG458782 PQC458782 PZY458782 QJU458782 QTQ458782 RDM458782 RNI458782 RXE458782 SHA458782 SQW458782 TAS458782 TKO458782 TUK458782 UEG458782 UOC458782 UXY458782 VHU458782 VRQ458782 WBM458782 WLI458782 WVE458782 IS524318 SO524318 ACK524318 AMG524318 AWC524318 BFY524318 BPU524318 BZQ524318 CJM524318 CTI524318 DDE524318 DNA524318 DWW524318 EGS524318 EQO524318 FAK524318 FKG524318 FUC524318 GDY524318 GNU524318 GXQ524318 HHM524318 HRI524318 IBE524318 ILA524318 IUW524318 JES524318 JOO524318 JYK524318 KIG524318 KSC524318 LBY524318 LLU524318 LVQ524318 MFM524318 MPI524318 MZE524318 NJA524318 NSW524318 OCS524318 OMO524318 OWK524318 PGG524318 PQC524318 PZY524318 QJU524318 QTQ524318 RDM524318 RNI524318 RXE524318 SHA524318 SQW524318 TAS524318 TKO524318 TUK524318 UEG524318 UOC524318 UXY524318 VHU524318 VRQ524318 WBM524318 WLI524318 WVE524318 IS589854 SO589854 ACK589854 AMG589854 AWC589854 BFY589854 BPU589854 BZQ589854 CJM589854 CTI589854 DDE589854 DNA589854 DWW589854 EGS589854 EQO589854 FAK589854 FKG589854 FUC589854 GDY589854 GNU589854 GXQ589854 HHM589854 HRI589854 IBE589854 ILA589854 IUW589854 JES589854 JOO589854 JYK589854 KIG589854 KSC589854 LBY589854 LLU589854 LVQ589854 MFM589854 MPI589854 MZE589854 NJA589854 NSW589854 OCS589854 OMO589854 OWK589854 PGG589854 PQC589854 PZY589854 QJU589854 QTQ589854 RDM589854 RNI589854 RXE589854 SHA589854 SQW589854 TAS589854 TKO589854 TUK589854 UEG589854 UOC589854 UXY589854 VHU589854 VRQ589854 WBM589854 WLI589854 WVE589854 IS655390 SO655390 ACK655390 AMG655390 AWC655390 BFY655390 BPU655390 BZQ655390 CJM655390 CTI655390 DDE655390 DNA655390 DWW655390 EGS655390 EQO655390 FAK655390 FKG655390 FUC655390 GDY655390 GNU655390 GXQ655390 HHM655390 HRI655390 IBE655390 ILA655390 IUW655390 JES655390 JOO655390 JYK655390 KIG655390 KSC655390 LBY655390 LLU655390 LVQ655390 MFM655390 MPI655390 MZE655390 NJA655390 NSW655390 OCS655390 OMO655390 OWK655390 PGG655390 PQC655390 PZY655390 QJU655390 QTQ655390 RDM655390 RNI655390 RXE655390 SHA655390 SQW655390 TAS655390 TKO655390 TUK655390 UEG655390 UOC655390 UXY655390 VHU655390 VRQ655390 WBM655390 WLI655390 WVE655390 IS720926 SO720926 ACK720926 AMG720926 AWC720926 BFY720926 BPU720926 BZQ720926 CJM720926 CTI720926 DDE720926 DNA720926 DWW720926 EGS720926 EQO720926 FAK720926 FKG720926 FUC720926 GDY720926 GNU720926 GXQ720926 HHM720926 HRI720926 IBE720926 ILA720926 IUW720926 JES720926 JOO720926 JYK720926 KIG720926 KSC720926 LBY720926 LLU720926 LVQ720926 MFM720926 MPI720926 MZE720926 NJA720926 NSW720926 OCS720926 OMO720926 OWK720926 PGG720926 PQC720926 PZY720926 QJU720926 QTQ720926 RDM720926 RNI720926 RXE720926 SHA720926 SQW720926 TAS720926 TKO720926 TUK720926 UEG720926 UOC720926 UXY720926 VHU720926 VRQ720926 WBM720926 WLI720926 WVE720926 IS786462 SO786462 ACK786462 AMG786462 AWC786462 BFY786462 BPU786462 BZQ786462 CJM786462 CTI786462 DDE786462 DNA786462 DWW786462 EGS786462 EQO786462 FAK786462 FKG786462 FUC786462 GDY786462 GNU786462 GXQ786462 HHM786462 HRI786462 IBE786462 ILA786462 IUW786462 JES786462 JOO786462 JYK786462 KIG786462 KSC786462 LBY786462 LLU786462 LVQ786462 MFM786462 MPI786462 MZE786462 NJA786462 NSW786462 OCS786462 OMO786462 OWK786462 PGG786462 PQC786462 PZY786462 QJU786462 QTQ786462 RDM786462 RNI786462 RXE786462 SHA786462 SQW786462 TAS786462 TKO786462 TUK786462 UEG786462 UOC786462 UXY786462 VHU786462 VRQ786462 WBM786462 WLI786462 WVE786462 IS851998 SO851998 ACK851998 AMG851998 AWC851998 BFY851998 BPU851998 BZQ851998 CJM851998 CTI851998 DDE851998 DNA851998 DWW851998 EGS851998 EQO851998 FAK851998 FKG851998 FUC851998 GDY851998 GNU851998 GXQ851998 HHM851998 HRI851998 IBE851998 ILA851998 IUW851998 JES851998 JOO851998 JYK851998 KIG851998 KSC851998 LBY851998 LLU851998 LVQ851998 MFM851998 MPI851998 MZE851998 NJA851998 NSW851998 OCS851998 OMO851998 OWK851998 PGG851998 PQC851998 PZY851998 QJU851998 QTQ851998 RDM851998 RNI851998 RXE851998 SHA851998 SQW851998 TAS851998 TKO851998 TUK851998 UEG851998 UOC851998 UXY851998 VHU851998 VRQ851998 WBM851998 WLI851998 WVE851998 IS917534 SO917534 ACK917534 AMG917534 AWC917534 BFY917534 BPU917534 BZQ917534 CJM917534 CTI917534 DDE917534 DNA917534 DWW917534 EGS917534 EQO917534 FAK917534 FKG917534 FUC917534 GDY917534 GNU917534 GXQ917534 HHM917534 HRI917534 IBE917534 ILA917534 IUW917534 JES917534 JOO917534 JYK917534 KIG917534 KSC917534 LBY917534 LLU917534 LVQ917534 MFM917534 MPI917534 MZE917534 NJA917534 NSW917534 OCS917534 OMO917534 OWK917534 PGG917534 PQC917534 PZY917534 QJU917534 QTQ917534 RDM917534 RNI917534 RXE917534 SHA917534 SQW917534 TAS917534 TKO917534 TUK917534 UEG917534 UOC917534 UXY917534 VHU917534 VRQ917534 WBM917534 WLI917534 WVE917534 IS983070 SO983070 ACK983070 AMG983070 AWC983070 BFY983070 BPU983070 BZQ983070 CJM983070 CTI983070 DDE983070 DNA983070 DWW983070 EGS983070 EQO983070 FAK983070 FKG983070 FUC983070 GDY983070 GNU983070 GXQ983070 HHM983070 HRI983070 IBE983070 ILA983070 IUW983070 JES983070 JOO983070 JYK983070 KIG983070 KSC983070 LBY983070 LLU983070 LVQ983070 MFM983070 MPI983070 MZE983070 NJA983070 NSW983070 OCS983070 OMO983070 OWK983070 PGG983070 PQC983070 PZY983070 QJU983070 QTQ983070 RDM983070 RNI983070 RXE983070 SHA983070 SQW983070 TAS983070 TKO983070 TUK983070 UEG983070 UOC983070 UXY983070 VHU983070 VRQ983070 WBM983070 WLI983070 WVE983070 JA12:JA14 SW12:SW14 ACS12:ACS14 AMO12:AMO14 AWK12:AWK14 BGG12:BGG14 BQC12:BQC14 BZY12:BZY14 CJU12:CJU14 CTQ12:CTQ14 DDM12:DDM14 DNI12:DNI14 DXE12:DXE14 EHA12:EHA14 EQW12:EQW14 FAS12:FAS14 FKO12:FKO14 FUK12:FUK14 GEG12:GEG14 GOC12:GOC14 GXY12:GXY14 HHU12:HHU14 HRQ12:HRQ14 IBM12:IBM14 ILI12:ILI14 IVE12:IVE14 JFA12:JFA14 JOW12:JOW14 JYS12:JYS14 KIO12:KIO14 KSK12:KSK14 LCG12:LCG14 LMC12:LMC14 LVY12:LVY14 MFU12:MFU14 MPQ12:MPQ14 MZM12:MZM14 NJI12:NJI14 NTE12:NTE14 ODA12:ODA14 OMW12:OMW14 OWS12:OWS14 PGO12:PGO14 PQK12:PQK14 QAG12:QAG14 QKC12:QKC14 QTY12:QTY14 RDU12:RDU14 RNQ12:RNQ14 RXM12:RXM14 SHI12:SHI14 SRE12:SRE14 TBA12:TBA14 TKW12:TKW14 TUS12:TUS14 UEO12:UEO14 UOK12:UOK14 UYG12:UYG14 VIC12:VIC14 VRY12:VRY14 WBU12:WBU14 WLQ12:WLQ14 WVM12:WVM14 JA65580:JA65581 SW65580:SW65581 ACS65580:ACS65581 AMO65580:AMO65581 AWK65580:AWK65581 BGG65580:BGG65581 BQC65580:BQC65581 BZY65580:BZY65581 CJU65580:CJU65581 CTQ65580:CTQ65581 DDM65580:DDM65581 DNI65580:DNI65581 DXE65580:DXE65581 EHA65580:EHA65581 EQW65580:EQW65581 FAS65580:FAS65581 FKO65580:FKO65581 FUK65580:FUK65581 GEG65580:GEG65581 GOC65580:GOC65581 GXY65580:GXY65581 HHU65580:HHU65581 HRQ65580:HRQ65581 IBM65580:IBM65581 ILI65580:ILI65581 IVE65580:IVE65581 JFA65580:JFA65581 JOW65580:JOW65581 JYS65580:JYS65581 KIO65580:KIO65581 KSK65580:KSK65581 LCG65580:LCG65581 LMC65580:LMC65581 LVY65580:LVY65581 MFU65580:MFU65581 MPQ65580:MPQ65581 MZM65580:MZM65581 NJI65580:NJI65581 NTE65580:NTE65581 ODA65580:ODA65581 OMW65580:OMW65581 OWS65580:OWS65581 PGO65580:PGO65581 PQK65580:PQK65581 QAG65580:QAG65581 QKC65580:QKC65581 QTY65580:QTY65581 RDU65580:RDU65581 RNQ65580:RNQ65581 RXM65580:RXM65581 SHI65580:SHI65581 SRE65580:SRE65581 TBA65580:TBA65581 TKW65580:TKW65581 TUS65580:TUS65581 UEO65580:UEO65581 UOK65580:UOK65581 UYG65580:UYG65581 VIC65580:VIC65581 VRY65580:VRY65581 WBU65580:WBU65581 WLQ65580:WLQ65581 WVM65580:WVM65581 JA131116:JA131117 SW131116:SW131117 ACS131116:ACS131117 AMO131116:AMO131117 AWK131116:AWK131117 BGG131116:BGG131117 BQC131116:BQC131117 BZY131116:BZY131117 CJU131116:CJU131117 CTQ131116:CTQ131117 DDM131116:DDM131117 DNI131116:DNI131117 DXE131116:DXE131117 EHA131116:EHA131117 EQW131116:EQW131117 FAS131116:FAS131117 FKO131116:FKO131117 FUK131116:FUK131117 GEG131116:GEG131117 GOC131116:GOC131117 GXY131116:GXY131117 HHU131116:HHU131117 HRQ131116:HRQ131117 IBM131116:IBM131117 ILI131116:ILI131117 IVE131116:IVE131117 JFA131116:JFA131117 JOW131116:JOW131117 JYS131116:JYS131117 KIO131116:KIO131117 KSK131116:KSK131117 LCG131116:LCG131117 LMC131116:LMC131117 LVY131116:LVY131117 MFU131116:MFU131117 MPQ131116:MPQ131117 MZM131116:MZM131117 NJI131116:NJI131117 NTE131116:NTE131117 ODA131116:ODA131117 OMW131116:OMW131117 OWS131116:OWS131117 PGO131116:PGO131117 PQK131116:PQK131117 QAG131116:QAG131117 QKC131116:QKC131117 QTY131116:QTY131117 RDU131116:RDU131117 RNQ131116:RNQ131117 RXM131116:RXM131117 SHI131116:SHI131117 SRE131116:SRE131117 TBA131116:TBA131117 TKW131116:TKW131117 TUS131116:TUS131117 UEO131116:UEO131117 UOK131116:UOK131117 UYG131116:UYG131117 VIC131116:VIC131117 VRY131116:VRY131117 WBU131116:WBU131117 WLQ131116:WLQ131117 WVM131116:WVM131117 JA196652:JA196653 SW196652:SW196653 ACS196652:ACS196653 AMO196652:AMO196653 AWK196652:AWK196653 BGG196652:BGG196653 BQC196652:BQC196653 BZY196652:BZY196653 CJU196652:CJU196653 CTQ196652:CTQ196653 DDM196652:DDM196653 DNI196652:DNI196653 DXE196652:DXE196653 EHA196652:EHA196653 EQW196652:EQW196653 FAS196652:FAS196653 FKO196652:FKO196653 FUK196652:FUK196653 GEG196652:GEG196653 GOC196652:GOC196653 GXY196652:GXY196653 HHU196652:HHU196653 HRQ196652:HRQ196653 IBM196652:IBM196653 ILI196652:ILI196653 IVE196652:IVE196653 JFA196652:JFA196653 JOW196652:JOW196653 JYS196652:JYS196653 KIO196652:KIO196653 KSK196652:KSK196653 LCG196652:LCG196653 LMC196652:LMC196653 LVY196652:LVY196653 MFU196652:MFU196653 MPQ196652:MPQ196653 MZM196652:MZM196653 NJI196652:NJI196653 NTE196652:NTE196653 ODA196652:ODA196653 OMW196652:OMW196653 OWS196652:OWS196653 PGO196652:PGO196653 PQK196652:PQK196653 QAG196652:QAG196653 QKC196652:QKC196653 QTY196652:QTY196653 RDU196652:RDU196653 RNQ196652:RNQ196653 RXM196652:RXM196653 SHI196652:SHI196653 SRE196652:SRE196653 TBA196652:TBA196653 TKW196652:TKW196653 TUS196652:TUS196653 UEO196652:UEO196653 UOK196652:UOK196653 UYG196652:UYG196653 VIC196652:VIC196653 VRY196652:VRY196653 WBU196652:WBU196653 WLQ196652:WLQ196653 WVM196652:WVM196653 JA262188:JA262189 SW262188:SW262189 ACS262188:ACS262189 AMO262188:AMO262189 AWK262188:AWK262189 BGG262188:BGG262189 BQC262188:BQC262189 BZY262188:BZY262189 CJU262188:CJU262189 CTQ262188:CTQ262189 DDM262188:DDM262189 DNI262188:DNI262189 DXE262188:DXE262189 EHA262188:EHA262189 EQW262188:EQW262189 FAS262188:FAS262189 FKO262188:FKO262189 FUK262188:FUK262189 GEG262188:GEG262189 GOC262188:GOC262189 GXY262188:GXY262189 HHU262188:HHU262189 HRQ262188:HRQ262189 IBM262188:IBM262189 ILI262188:ILI262189 IVE262188:IVE262189 JFA262188:JFA262189 JOW262188:JOW262189 JYS262188:JYS262189 KIO262188:KIO262189 KSK262188:KSK262189 LCG262188:LCG262189 LMC262188:LMC262189 LVY262188:LVY262189 MFU262188:MFU262189 MPQ262188:MPQ262189 MZM262188:MZM262189 NJI262188:NJI262189 NTE262188:NTE262189 ODA262188:ODA262189 OMW262188:OMW262189 OWS262188:OWS262189 PGO262188:PGO262189 PQK262188:PQK262189 QAG262188:QAG262189 QKC262188:QKC262189 QTY262188:QTY262189 RDU262188:RDU262189 RNQ262188:RNQ262189 RXM262188:RXM262189 SHI262188:SHI262189 SRE262188:SRE262189 TBA262188:TBA262189 TKW262188:TKW262189 TUS262188:TUS262189 UEO262188:UEO262189 UOK262188:UOK262189 UYG262188:UYG262189 VIC262188:VIC262189 VRY262188:VRY262189 WBU262188:WBU262189 WLQ262188:WLQ262189 WVM262188:WVM262189 JA327724:JA327725 SW327724:SW327725 ACS327724:ACS327725 AMO327724:AMO327725 AWK327724:AWK327725 BGG327724:BGG327725 BQC327724:BQC327725 BZY327724:BZY327725 CJU327724:CJU327725 CTQ327724:CTQ327725 DDM327724:DDM327725 DNI327724:DNI327725 DXE327724:DXE327725 EHA327724:EHA327725 EQW327724:EQW327725 FAS327724:FAS327725 FKO327724:FKO327725 FUK327724:FUK327725 GEG327724:GEG327725 GOC327724:GOC327725 GXY327724:GXY327725 HHU327724:HHU327725 HRQ327724:HRQ327725 IBM327724:IBM327725 ILI327724:ILI327725 IVE327724:IVE327725 JFA327724:JFA327725 JOW327724:JOW327725 JYS327724:JYS327725 KIO327724:KIO327725 KSK327724:KSK327725 LCG327724:LCG327725 LMC327724:LMC327725 LVY327724:LVY327725 MFU327724:MFU327725 MPQ327724:MPQ327725 MZM327724:MZM327725 NJI327724:NJI327725 NTE327724:NTE327725 ODA327724:ODA327725 OMW327724:OMW327725 OWS327724:OWS327725 PGO327724:PGO327725 PQK327724:PQK327725 QAG327724:QAG327725 QKC327724:QKC327725 QTY327724:QTY327725 RDU327724:RDU327725 RNQ327724:RNQ327725 RXM327724:RXM327725 SHI327724:SHI327725 SRE327724:SRE327725 TBA327724:TBA327725 TKW327724:TKW327725 TUS327724:TUS327725 UEO327724:UEO327725 UOK327724:UOK327725 UYG327724:UYG327725 VIC327724:VIC327725 VRY327724:VRY327725 WBU327724:WBU327725 WLQ327724:WLQ327725 WVM327724:WVM327725 JA393260:JA393261 SW393260:SW393261 ACS393260:ACS393261 AMO393260:AMO393261 AWK393260:AWK393261 BGG393260:BGG393261 BQC393260:BQC393261 BZY393260:BZY393261 CJU393260:CJU393261 CTQ393260:CTQ393261 DDM393260:DDM393261 DNI393260:DNI393261 DXE393260:DXE393261 EHA393260:EHA393261 EQW393260:EQW393261 FAS393260:FAS393261 FKO393260:FKO393261 FUK393260:FUK393261 GEG393260:GEG393261 GOC393260:GOC393261 GXY393260:GXY393261 HHU393260:HHU393261 HRQ393260:HRQ393261 IBM393260:IBM393261 ILI393260:ILI393261 IVE393260:IVE393261 JFA393260:JFA393261 JOW393260:JOW393261 JYS393260:JYS393261 KIO393260:KIO393261 KSK393260:KSK393261 LCG393260:LCG393261 LMC393260:LMC393261 LVY393260:LVY393261 MFU393260:MFU393261 MPQ393260:MPQ393261 MZM393260:MZM393261 NJI393260:NJI393261 NTE393260:NTE393261 ODA393260:ODA393261 OMW393260:OMW393261 OWS393260:OWS393261 PGO393260:PGO393261 PQK393260:PQK393261 QAG393260:QAG393261 QKC393260:QKC393261 QTY393260:QTY393261 RDU393260:RDU393261 RNQ393260:RNQ393261 RXM393260:RXM393261 SHI393260:SHI393261 SRE393260:SRE393261 TBA393260:TBA393261 TKW393260:TKW393261 TUS393260:TUS393261 UEO393260:UEO393261 UOK393260:UOK393261 UYG393260:UYG393261 VIC393260:VIC393261 VRY393260:VRY393261 WBU393260:WBU393261 WLQ393260:WLQ393261 WVM393260:WVM393261 JA458796:JA458797 SW458796:SW458797 ACS458796:ACS458797 AMO458796:AMO458797 AWK458796:AWK458797 BGG458796:BGG458797 BQC458796:BQC458797 BZY458796:BZY458797 CJU458796:CJU458797 CTQ458796:CTQ458797 DDM458796:DDM458797 DNI458796:DNI458797 DXE458796:DXE458797 EHA458796:EHA458797 EQW458796:EQW458797 FAS458796:FAS458797 FKO458796:FKO458797 FUK458796:FUK458797 GEG458796:GEG458797 GOC458796:GOC458797 GXY458796:GXY458797 HHU458796:HHU458797 HRQ458796:HRQ458797 IBM458796:IBM458797 ILI458796:ILI458797 IVE458796:IVE458797 JFA458796:JFA458797 JOW458796:JOW458797 JYS458796:JYS458797 KIO458796:KIO458797 KSK458796:KSK458797 LCG458796:LCG458797 LMC458796:LMC458797 LVY458796:LVY458797 MFU458796:MFU458797 MPQ458796:MPQ458797 MZM458796:MZM458797 NJI458796:NJI458797 NTE458796:NTE458797 ODA458796:ODA458797 OMW458796:OMW458797 OWS458796:OWS458797 PGO458796:PGO458797 PQK458796:PQK458797 QAG458796:QAG458797 QKC458796:QKC458797 QTY458796:QTY458797 RDU458796:RDU458797 RNQ458796:RNQ458797 RXM458796:RXM458797 SHI458796:SHI458797 SRE458796:SRE458797 TBA458796:TBA458797 TKW458796:TKW458797 TUS458796:TUS458797 UEO458796:UEO458797 UOK458796:UOK458797 UYG458796:UYG458797 VIC458796:VIC458797 VRY458796:VRY458797 WBU458796:WBU458797 WLQ458796:WLQ458797 WVM458796:WVM458797 JA524332:JA524333 SW524332:SW524333 ACS524332:ACS524333 AMO524332:AMO524333 AWK524332:AWK524333 BGG524332:BGG524333 BQC524332:BQC524333 BZY524332:BZY524333 CJU524332:CJU524333 CTQ524332:CTQ524333 DDM524332:DDM524333 DNI524332:DNI524333 DXE524332:DXE524333 EHA524332:EHA524333 EQW524332:EQW524333 FAS524332:FAS524333 FKO524332:FKO524333 FUK524332:FUK524333 GEG524332:GEG524333 GOC524332:GOC524333 GXY524332:GXY524333 HHU524332:HHU524333 HRQ524332:HRQ524333 IBM524332:IBM524333 ILI524332:ILI524333 IVE524332:IVE524333 JFA524332:JFA524333 JOW524332:JOW524333 JYS524332:JYS524333 KIO524332:KIO524333 KSK524332:KSK524333 LCG524332:LCG524333 LMC524332:LMC524333 LVY524332:LVY524333 MFU524332:MFU524333 MPQ524332:MPQ524333 MZM524332:MZM524333 NJI524332:NJI524333 NTE524332:NTE524333 ODA524332:ODA524333 OMW524332:OMW524333 OWS524332:OWS524333 PGO524332:PGO524333 PQK524332:PQK524333 QAG524332:QAG524333 QKC524332:QKC524333 QTY524332:QTY524333 RDU524332:RDU524333 RNQ524332:RNQ524333 RXM524332:RXM524333 SHI524332:SHI524333 SRE524332:SRE524333 TBA524332:TBA524333 TKW524332:TKW524333 TUS524332:TUS524333 UEO524332:UEO524333 UOK524332:UOK524333 UYG524332:UYG524333 VIC524332:VIC524333 VRY524332:VRY524333 WBU524332:WBU524333 WLQ524332:WLQ524333 WVM524332:WVM524333 JA589868:JA589869 SW589868:SW589869 ACS589868:ACS589869 AMO589868:AMO589869 AWK589868:AWK589869 BGG589868:BGG589869 BQC589868:BQC589869 BZY589868:BZY589869 CJU589868:CJU589869 CTQ589868:CTQ589869 DDM589868:DDM589869 DNI589868:DNI589869 DXE589868:DXE589869 EHA589868:EHA589869 EQW589868:EQW589869 FAS589868:FAS589869 FKO589868:FKO589869 FUK589868:FUK589869 GEG589868:GEG589869 GOC589868:GOC589869 GXY589868:GXY589869 HHU589868:HHU589869 HRQ589868:HRQ589869 IBM589868:IBM589869 ILI589868:ILI589869 IVE589868:IVE589869 JFA589868:JFA589869 JOW589868:JOW589869 JYS589868:JYS589869 KIO589868:KIO589869 KSK589868:KSK589869 LCG589868:LCG589869 LMC589868:LMC589869 LVY589868:LVY589869 MFU589868:MFU589869 MPQ589868:MPQ589869 MZM589868:MZM589869 NJI589868:NJI589869 NTE589868:NTE589869 ODA589868:ODA589869 OMW589868:OMW589869 OWS589868:OWS589869 PGO589868:PGO589869 PQK589868:PQK589869 QAG589868:QAG589869 QKC589868:QKC589869 QTY589868:QTY589869 RDU589868:RDU589869 RNQ589868:RNQ589869 RXM589868:RXM589869 SHI589868:SHI589869 SRE589868:SRE589869 TBA589868:TBA589869 TKW589868:TKW589869 TUS589868:TUS589869 UEO589868:UEO589869 UOK589868:UOK589869 UYG589868:UYG589869 VIC589868:VIC589869 VRY589868:VRY589869 WBU589868:WBU589869 WLQ589868:WLQ589869 WVM589868:WVM589869 JA655404:JA655405 SW655404:SW655405 ACS655404:ACS655405 AMO655404:AMO655405 AWK655404:AWK655405 BGG655404:BGG655405 BQC655404:BQC655405 BZY655404:BZY655405 CJU655404:CJU655405 CTQ655404:CTQ655405 DDM655404:DDM655405 DNI655404:DNI655405 DXE655404:DXE655405 EHA655404:EHA655405 EQW655404:EQW655405 FAS655404:FAS655405 FKO655404:FKO655405 FUK655404:FUK655405 GEG655404:GEG655405 GOC655404:GOC655405 GXY655404:GXY655405 HHU655404:HHU655405 HRQ655404:HRQ655405 IBM655404:IBM655405 ILI655404:ILI655405 IVE655404:IVE655405 JFA655404:JFA655405 JOW655404:JOW655405 JYS655404:JYS655405 KIO655404:KIO655405 KSK655404:KSK655405 LCG655404:LCG655405 LMC655404:LMC655405 LVY655404:LVY655405 MFU655404:MFU655405 MPQ655404:MPQ655405 MZM655404:MZM655405 NJI655404:NJI655405 NTE655404:NTE655405 ODA655404:ODA655405 OMW655404:OMW655405 OWS655404:OWS655405 PGO655404:PGO655405 PQK655404:PQK655405 QAG655404:QAG655405 QKC655404:QKC655405 QTY655404:QTY655405 RDU655404:RDU655405 RNQ655404:RNQ655405 RXM655404:RXM655405 SHI655404:SHI655405 SRE655404:SRE655405 TBA655404:TBA655405 TKW655404:TKW655405 TUS655404:TUS655405 UEO655404:UEO655405 UOK655404:UOK655405 UYG655404:UYG655405 VIC655404:VIC655405 VRY655404:VRY655405 WBU655404:WBU655405 WLQ655404:WLQ655405 WVM655404:WVM655405 JA720940:JA720941 SW720940:SW720941 ACS720940:ACS720941 AMO720940:AMO720941 AWK720940:AWK720941 BGG720940:BGG720941 BQC720940:BQC720941 BZY720940:BZY720941 CJU720940:CJU720941 CTQ720940:CTQ720941 DDM720940:DDM720941 DNI720940:DNI720941 DXE720940:DXE720941 EHA720940:EHA720941 EQW720940:EQW720941 FAS720940:FAS720941 FKO720940:FKO720941 FUK720940:FUK720941 GEG720940:GEG720941 GOC720940:GOC720941 GXY720940:GXY720941 HHU720940:HHU720941 HRQ720940:HRQ720941 IBM720940:IBM720941 ILI720940:ILI720941 IVE720940:IVE720941 JFA720940:JFA720941 JOW720940:JOW720941 JYS720940:JYS720941 KIO720940:KIO720941 KSK720940:KSK720941 LCG720940:LCG720941 LMC720940:LMC720941 LVY720940:LVY720941 MFU720940:MFU720941 MPQ720940:MPQ720941 MZM720940:MZM720941 NJI720940:NJI720941 NTE720940:NTE720941 ODA720940:ODA720941 OMW720940:OMW720941 OWS720940:OWS720941 PGO720940:PGO720941 PQK720940:PQK720941 QAG720940:QAG720941 QKC720940:QKC720941 QTY720940:QTY720941 RDU720940:RDU720941 RNQ720940:RNQ720941 RXM720940:RXM720941 SHI720940:SHI720941 SRE720940:SRE720941 TBA720940:TBA720941 TKW720940:TKW720941 TUS720940:TUS720941 UEO720940:UEO720941 UOK720940:UOK720941 UYG720940:UYG720941 VIC720940:VIC720941 VRY720940:VRY720941 WBU720940:WBU720941 WLQ720940:WLQ720941 WVM720940:WVM720941 JA786476:JA786477 SW786476:SW786477 ACS786476:ACS786477 AMO786476:AMO786477 AWK786476:AWK786477 BGG786476:BGG786477 BQC786476:BQC786477 BZY786476:BZY786477 CJU786476:CJU786477 CTQ786476:CTQ786477 DDM786476:DDM786477 DNI786476:DNI786477 DXE786476:DXE786477 EHA786476:EHA786477 EQW786476:EQW786477 FAS786476:FAS786477 FKO786476:FKO786477 FUK786476:FUK786477 GEG786476:GEG786477 GOC786476:GOC786477 GXY786476:GXY786477 HHU786476:HHU786477 HRQ786476:HRQ786477 IBM786476:IBM786477 ILI786476:ILI786477 IVE786476:IVE786477 JFA786476:JFA786477 JOW786476:JOW786477 JYS786476:JYS786477 KIO786476:KIO786477 KSK786476:KSK786477 LCG786476:LCG786477 LMC786476:LMC786477 LVY786476:LVY786477 MFU786476:MFU786477 MPQ786476:MPQ786477 MZM786476:MZM786477 NJI786476:NJI786477 NTE786476:NTE786477 ODA786476:ODA786477 OMW786476:OMW786477 OWS786476:OWS786477 PGO786476:PGO786477 PQK786476:PQK786477 QAG786476:QAG786477 QKC786476:QKC786477 QTY786476:QTY786477 RDU786476:RDU786477 RNQ786476:RNQ786477 RXM786476:RXM786477 SHI786476:SHI786477 SRE786476:SRE786477 TBA786476:TBA786477 TKW786476:TKW786477 TUS786476:TUS786477 UEO786476:UEO786477 UOK786476:UOK786477 UYG786476:UYG786477 VIC786476:VIC786477 VRY786476:VRY786477 WBU786476:WBU786477 WLQ786476:WLQ786477 WVM786476:WVM786477 JA852012:JA852013 SW852012:SW852013 ACS852012:ACS852013 AMO852012:AMO852013 AWK852012:AWK852013 BGG852012:BGG852013 BQC852012:BQC852013 BZY852012:BZY852013 CJU852012:CJU852013 CTQ852012:CTQ852013 DDM852012:DDM852013 DNI852012:DNI852013 DXE852012:DXE852013 EHA852012:EHA852013 EQW852012:EQW852013 FAS852012:FAS852013 FKO852012:FKO852013 FUK852012:FUK852013 GEG852012:GEG852013 GOC852012:GOC852013 GXY852012:GXY852013 HHU852012:HHU852013 HRQ852012:HRQ852013 IBM852012:IBM852013 ILI852012:ILI852013 IVE852012:IVE852013 JFA852012:JFA852013 JOW852012:JOW852013 JYS852012:JYS852013 KIO852012:KIO852013 KSK852012:KSK852013 LCG852012:LCG852013 LMC852012:LMC852013 LVY852012:LVY852013 MFU852012:MFU852013 MPQ852012:MPQ852013 MZM852012:MZM852013 NJI852012:NJI852013 NTE852012:NTE852013 ODA852012:ODA852013 OMW852012:OMW852013 OWS852012:OWS852013 PGO852012:PGO852013 PQK852012:PQK852013 QAG852012:QAG852013 QKC852012:QKC852013 QTY852012:QTY852013 RDU852012:RDU852013 RNQ852012:RNQ852013 RXM852012:RXM852013 SHI852012:SHI852013 SRE852012:SRE852013 TBA852012:TBA852013 TKW852012:TKW852013 TUS852012:TUS852013 UEO852012:UEO852013 UOK852012:UOK852013 UYG852012:UYG852013 VIC852012:VIC852013 VRY852012:VRY852013 WBU852012:WBU852013 WLQ852012:WLQ852013 WVM852012:WVM852013 JA917548:JA917549 SW917548:SW917549 ACS917548:ACS917549 AMO917548:AMO917549 AWK917548:AWK917549 BGG917548:BGG917549 BQC917548:BQC917549 BZY917548:BZY917549 CJU917548:CJU917549 CTQ917548:CTQ917549 DDM917548:DDM917549 DNI917548:DNI917549 DXE917548:DXE917549 EHA917548:EHA917549 EQW917548:EQW917549 FAS917548:FAS917549 FKO917548:FKO917549 FUK917548:FUK917549 GEG917548:GEG917549 GOC917548:GOC917549 GXY917548:GXY917549 HHU917548:HHU917549 HRQ917548:HRQ917549 IBM917548:IBM917549 ILI917548:ILI917549 IVE917548:IVE917549 JFA917548:JFA917549 JOW917548:JOW917549 JYS917548:JYS917549 KIO917548:KIO917549 KSK917548:KSK917549 LCG917548:LCG917549 LMC917548:LMC917549 LVY917548:LVY917549 MFU917548:MFU917549 MPQ917548:MPQ917549 MZM917548:MZM917549 NJI917548:NJI917549 NTE917548:NTE917549 ODA917548:ODA917549 OMW917548:OMW917549 OWS917548:OWS917549 PGO917548:PGO917549 PQK917548:PQK917549 QAG917548:QAG917549 QKC917548:QKC917549 QTY917548:QTY917549 RDU917548:RDU917549 RNQ917548:RNQ917549 RXM917548:RXM917549 SHI917548:SHI917549 SRE917548:SRE917549 TBA917548:TBA917549 TKW917548:TKW917549 TUS917548:TUS917549 UEO917548:UEO917549 UOK917548:UOK917549 UYG917548:UYG917549 VIC917548:VIC917549 VRY917548:VRY917549 WBU917548:WBU917549 WLQ917548:WLQ917549 WVM917548:WVM917549 JA983084:JA983085 SW983084:SW983085 ACS983084:ACS983085 AMO983084:AMO983085 AWK983084:AWK983085 BGG983084:BGG983085 BQC983084:BQC983085 BZY983084:BZY983085 CJU983084:CJU983085 CTQ983084:CTQ983085 DDM983084:DDM983085 DNI983084:DNI983085 DXE983084:DXE983085 EHA983084:EHA983085 EQW983084:EQW983085 FAS983084:FAS983085 FKO983084:FKO983085 FUK983084:FUK983085 GEG983084:GEG983085 GOC983084:GOC983085 GXY983084:GXY983085 HHU983084:HHU983085 HRQ983084:HRQ983085 IBM983084:IBM983085 ILI983084:ILI983085 IVE983084:IVE983085 JFA983084:JFA983085 JOW983084:JOW983085 JYS983084:JYS983085 KIO983084:KIO983085 KSK983084:KSK983085 LCG983084:LCG983085 LMC983084:LMC983085 LVY983084:LVY983085 MFU983084:MFU983085 MPQ983084:MPQ983085 MZM983084:MZM983085 NJI983084:NJI983085 NTE983084:NTE983085 ODA983084:ODA983085 OMW983084:OMW983085 OWS983084:OWS983085 PGO983084:PGO983085 PQK983084:PQK983085 QAG983084:QAG983085 QKC983084:QKC983085 QTY983084:QTY983085 RDU983084:RDU983085 RNQ983084:RNQ983085 RXM983084:RXM983085 SHI983084:SHI983085 SRE983084:SRE983085 TBA983084:TBA983085 TKW983084:TKW983085 TUS983084:TUS983085 UEO983084:UEO983085 UOK983084:UOK983085 UYG983084:UYG983085 VIC983084:VIC983085 VRY983084:VRY983085 WBU983084:WBU983085 WLQ983084:WLQ983085 WVM983084:WVM983085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A65633 SW65633 ACS65633 AMO65633 AWK65633 BGG65633 BQC65633 BZY65633 CJU65633 CTQ65633 DDM65633 DNI65633 DXE65633 EHA65633 EQW65633 FAS65633 FKO65633 FUK65633 GEG65633 GOC65633 GXY65633 HHU65633 HRQ65633 IBM65633 ILI65633 IVE65633 JFA65633 JOW65633 JYS65633 KIO65633 KSK65633 LCG65633 LMC65633 LVY65633 MFU65633 MPQ65633 MZM65633 NJI65633 NTE65633 ODA65633 OMW65633 OWS65633 PGO65633 PQK65633 QAG65633 QKC65633 QTY65633 RDU65633 RNQ65633 RXM65633 SHI65633 SRE65633 TBA65633 TKW65633 TUS65633 UEO65633 UOK65633 UYG65633 VIC65633 VRY65633 WBU65633 WLQ65633 WVM65633 JA131169 SW131169 ACS131169 AMO131169 AWK131169 BGG131169 BQC131169 BZY131169 CJU131169 CTQ131169 DDM131169 DNI131169 DXE131169 EHA131169 EQW131169 FAS131169 FKO131169 FUK131169 GEG131169 GOC131169 GXY131169 HHU131169 HRQ131169 IBM131169 ILI131169 IVE131169 JFA131169 JOW131169 JYS131169 KIO131169 KSK131169 LCG131169 LMC131169 LVY131169 MFU131169 MPQ131169 MZM131169 NJI131169 NTE131169 ODA131169 OMW131169 OWS131169 PGO131169 PQK131169 QAG131169 QKC131169 QTY131169 RDU131169 RNQ131169 RXM131169 SHI131169 SRE131169 TBA131169 TKW131169 TUS131169 UEO131169 UOK131169 UYG131169 VIC131169 VRY131169 WBU131169 WLQ131169 WVM131169 JA196705 SW196705 ACS196705 AMO196705 AWK196705 BGG196705 BQC196705 BZY196705 CJU196705 CTQ196705 DDM196705 DNI196705 DXE196705 EHA196705 EQW196705 FAS196705 FKO196705 FUK196705 GEG196705 GOC196705 GXY196705 HHU196705 HRQ196705 IBM196705 ILI196705 IVE196705 JFA196705 JOW196705 JYS196705 KIO196705 KSK196705 LCG196705 LMC196705 LVY196705 MFU196705 MPQ196705 MZM196705 NJI196705 NTE196705 ODA196705 OMW196705 OWS196705 PGO196705 PQK196705 QAG196705 QKC196705 QTY196705 RDU196705 RNQ196705 RXM196705 SHI196705 SRE196705 TBA196705 TKW196705 TUS196705 UEO196705 UOK196705 UYG196705 VIC196705 VRY196705 WBU196705 WLQ196705 WVM196705 JA262241 SW262241 ACS262241 AMO262241 AWK262241 BGG262241 BQC262241 BZY262241 CJU262241 CTQ262241 DDM262241 DNI262241 DXE262241 EHA262241 EQW262241 FAS262241 FKO262241 FUK262241 GEG262241 GOC262241 GXY262241 HHU262241 HRQ262241 IBM262241 ILI262241 IVE262241 JFA262241 JOW262241 JYS262241 KIO262241 KSK262241 LCG262241 LMC262241 LVY262241 MFU262241 MPQ262241 MZM262241 NJI262241 NTE262241 ODA262241 OMW262241 OWS262241 PGO262241 PQK262241 QAG262241 QKC262241 QTY262241 RDU262241 RNQ262241 RXM262241 SHI262241 SRE262241 TBA262241 TKW262241 TUS262241 UEO262241 UOK262241 UYG262241 VIC262241 VRY262241 WBU262241 WLQ262241 WVM262241 JA327777 SW327777 ACS327777 AMO327777 AWK327777 BGG327777 BQC327777 BZY327777 CJU327777 CTQ327777 DDM327777 DNI327777 DXE327777 EHA327777 EQW327777 FAS327777 FKO327777 FUK327777 GEG327777 GOC327777 GXY327777 HHU327777 HRQ327777 IBM327777 ILI327777 IVE327777 JFA327777 JOW327777 JYS327777 KIO327777 KSK327777 LCG327777 LMC327777 LVY327777 MFU327777 MPQ327777 MZM327777 NJI327777 NTE327777 ODA327777 OMW327777 OWS327777 PGO327777 PQK327777 QAG327777 QKC327777 QTY327777 RDU327777 RNQ327777 RXM327777 SHI327777 SRE327777 TBA327777 TKW327777 TUS327777 UEO327777 UOK327777 UYG327777 VIC327777 VRY327777 WBU327777 WLQ327777 WVM327777 JA393313 SW393313 ACS393313 AMO393313 AWK393313 BGG393313 BQC393313 BZY393313 CJU393313 CTQ393313 DDM393313 DNI393313 DXE393313 EHA393313 EQW393313 FAS393313 FKO393313 FUK393313 GEG393313 GOC393313 GXY393313 HHU393313 HRQ393313 IBM393313 ILI393313 IVE393313 JFA393313 JOW393313 JYS393313 KIO393313 KSK393313 LCG393313 LMC393313 LVY393313 MFU393313 MPQ393313 MZM393313 NJI393313 NTE393313 ODA393313 OMW393313 OWS393313 PGO393313 PQK393313 QAG393313 QKC393313 QTY393313 RDU393313 RNQ393313 RXM393313 SHI393313 SRE393313 TBA393313 TKW393313 TUS393313 UEO393313 UOK393313 UYG393313 VIC393313 VRY393313 WBU393313 WLQ393313 WVM393313 JA458849 SW458849 ACS458849 AMO458849 AWK458849 BGG458849 BQC458849 BZY458849 CJU458849 CTQ458849 DDM458849 DNI458849 DXE458849 EHA458849 EQW458849 FAS458849 FKO458849 FUK458849 GEG458849 GOC458849 GXY458849 HHU458849 HRQ458849 IBM458849 ILI458849 IVE458849 JFA458849 JOW458849 JYS458849 KIO458849 KSK458849 LCG458849 LMC458849 LVY458849 MFU458849 MPQ458849 MZM458849 NJI458849 NTE458849 ODA458849 OMW458849 OWS458849 PGO458849 PQK458849 QAG458849 QKC458849 QTY458849 RDU458849 RNQ458849 RXM458849 SHI458849 SRE458849 TBA458849 TKW458849 TUS458849 UEO458849 UOK458849 UYG458849 VIC458849 VRY458849 WBU458849 WLQ458849 WVM458849 JA524385 SW524385 ACS524385 AMO524385 AWK524385 BGG524385 BQC524385 BZY524385 CJU524385 CTQ524385 DDM524385 DNI524385 DXE524385 EHA524385 EQW524385 FAS524385 FKO524385 FUK524385 GEG524385 GOC524385 GXY524385 HHU524385 HRQ524385 IBM524385 ILI524385 IVE524385 JFA524385 JOW524385 JYS524385 KIO524385 KSK524385 LCG524385 LMC524385 LVY524385 MFU524385 MPQ524385 MZM524385 NJI524385 NTE524385 ODA524385 OMW524385 OWS524385 PGO524385 PQK524385 QAG524385 QKC524385 QTY524385 RDU524385 RNQ524385 RXM524385 SHI524385 SRE524385 TBA524385 TKW524385 TUS524385 UEO524385 UOK524385 UYG524385 VIC524385 VRY524385 WBU524385 WLQ524385 WVM524385 JA589921 SW589921 ACS589921 AMO589921 AWK589921 BGG589921 BQC589921 BZY589921 CJU589921 CTQ589921 DDM589921 DNI589921 DXE589921 EHA589921 EQW589921 FAS589921 FKO589921 FUK589921 GEG589921 GOC589921 GXY589921 HHU589921 HRQ589921 IBM589921 ILI589921 IVE589921 JFA589921 JOW589921 JYS589921 KIO589921 KSK589921 LCG589921 LMC589921 LVY589921 MFU589921 MPQ589921 MZM589921 NJI589921 NTE589921 ODA589921 OMW589921 OWS589921 PGO589921 PQK589921 QAG589921 QKC589921 QTY589921 RDU589921 RNQ589921 RXM589921 SHI589921 SRE589921 TBA589921 TKW589921 TUS589921 UEO589921 UOK589921 UYG589921 VIC589921 VRY589921 WBU589921 WLQ589921 WVM589921 JA655457 SW655457 ACS655457 AMO655457 AWK655457 BGG655457 BQC655457 BZY655457 CJU655457 CTQ655457 DDM655457 DNI655457 DXE655457 EHA655457 EQW655457 FAS655457 FKO655457 FUK655457 GEG655457 GOC655457 GXY655457 HHU655457 HRQ655457 IBM655457 ILI655457 IVE655457 JFA655457 JOW655457 JYS655457 KIO655457 KSK655457 LCG655457 LMC655457 LVY655457 MFU655457 MPQ655457 MZM655457 NJI655457 NTE655457 ODA655457 OMW655457 OWS655457 PGO655457 PQK655457 QAG655457 QKC655457 QTY655457 RDU655457 RNQ655457 RXM655457 SHI655457 SRE655457 TBA655457 TKW655457 TUS655457 UEO655457 UOK655457 UYG655457 VIC655457 VRY655457 WBU655457 WLQ655457 WVM655457 JA720993 SW720993 ACS720993 AMO720993 AWK720993 BGG720993 BQC720993 BZY720993 CJU720993 CTQ720993 DDM720993 DNI720993 DXE720993 EHA720993 EQW720993 FAS720993 FKO720993 FUK720993 GEG720993 GOC720993 GXY720993 HHU720993 HRQ720993 IBM720993 ILI720993 IVE720993 JFA720993 JOW720993 JYS720993 KIO720993 KSK720993 LCG720993 LMC720993 LVY720993 MFU720993 MPQ720993 MZM720993 NJI720993 NTE720993 ODA720993 OMW720993 OWS720993 PGO720993 PQK720993 QAG720993 QKC720993 QTY720993 RDU720993 RNQ720993 RXM720993 SHI720993 SRE720993 TBA720993 TKW720993 TUS720993 UEO720993 UOK720993 UYG720993 VIC720993 VRY720993 WBU720993 WLQ720993 WVM720993 JA786529 SW786529 ACS786529 AMO786529 AWK786529 BGG786529 BQC786529 BZY786529 CJU786529 CTQ786529 DDM786529 DNI786529 DXE786529 EHA786529 EQW786529 FAS786529 FKO786529 FUK786529 GEG786529 GOC786529 GXY786529 HHU786529 HRQ786529 IBM786529 ILI786529 IVE786529 JFA786529 JOW786529 JYS786529 KIO786529 KSK786529 LCG786529 LMC786529 LVY786529 MFU786529 MPQ786529 MZM786529 NJI786529 NTE786529 ODA786529 OMW786529 OWS786529 PGO786529 PQK786529 QAG786529 QKC786529 QTY786529 RDU786529 RNQ786529 RXM786529 SHI786529 SRE786529 TBA786529 TKW786529 TUS786529 UEO786529 UOK786529 UYG786529 VIC786529 VRY786529 WBU786529 WLQ786529 WVM786529 JA852065 SW852065 ACS852065 AMO852065 AWK852065 BGG852065 BQC852065 BZY852065 CJU852065 CTQ852065 DDM852065 DNI852065 DXE852065 EHA852065 EQW852065 FAS852065 FKO852065 FUK852065 GEG852065 GOC852065 GXY852065 HHU852065 HRQ852065 IBM852065 ILI852065 IVE852065 JFA852065 JOW852065 JYS852065 KIO852065 KSK852065 LCG852065 LMC852065 LVY852065 MFU852065 MPQ852065 MZM852065 NJI852065 NTE852065 ODA852065 OMW852065 OWS852065 PGO852065 PQK852065 QAG852065 QKC852065 QTY852065 RDU852065 RNQ852065 RXM852065 SHI852065 SRE852065 TBA852065 TKW852065 TUS852065 UEO852065 UOK852065 UYG852065 VIC852065 VRY852065 WBU852065 WLQ852065 WVM852065 JA917601 SW917601 ACS917601 AMO917601 AWK917601 BGG917601 BQC917601 BZY917601 CJU917601 CTQ917601 DDM917601 DNI917601 DXE917601 EHA917601 EQW917601 FAS917601 FKO917601 FUK917601 GEG917601 GOC917601 GXY917601 HHU917601 HRQ917601 IBM917601 ILI917601 IVE917601 JFA917601 JOW917601 JYS917601 KIO917601 KSK917601 LCG917601 LMC917601 LVY917601 MFU917601 MPQ917601 MZM917601 NJI917601 NTE917601 ODA917601 OMW917601 OWS917601 PGO917601 PQK917601 QAG917601 QKC917601 QTY917601 RDU917601 RNQ917601 RXM917601 SHI917601 SRE917601 TBA917601 TKW917601 TUS917601 UEO917601 UOK917601 UYG917601 VIC917601 VRY917601 WBU917601 WLQ917601 WVM917601 JA983137 SW983137 ACS983137 AMO983137 AWK983137 BGG983137 BQC983137 BZY983137 CJU983137 CTQ983137 DDM983137 DNI983137 DXE983137 EHA983137 EQW983137 FAS983137 FKO983137 FUK983137 GEG983137 GOC983137 GXY983137 HHU983137 HRQ983137 IBM983137 ILI983137 IVE983137 JFA983137 JOW983137 JYS983137 KIO983137 KSK983137 LCG983137 LMC983137 LVY983137 MFU983137 MPQ983137 MZM983137 NJI983137 NTE983137 ODA983137 OMW983137 OWS983137 PGO983137 PQK983137 QAG983137 QKC983137 QTY983137 RDU983137 RNQ983137 RXM983137 SHI983137 SRE983137 TBA983137 TKW983137 TUS983137 UEO983137 UOK983137 UYG983137 VIC983137 VRY983137 WBU983137 WLQ983137 WVM983137 JA65637:JA65639 SW65637:SW65639 ACS65637:ACS65639 AMO65637:AMO65639 AWK65637:AWK65639 BGG65637:BGG65639 BQC65637:BQC65639 BZY65637:BZY65639 CJU65637:CJU65639 CTQ65637:CTQ65639 DDM65637:DDM65639 DNI65637:DNI65639 DXE65637:DXE65639 EHA65637:EHA65639 EQW65637:EQW65639 FAS65637:FAS65639 FKO65637:FKO65639 FUK65637:FUK65639 GEG65637:GEG65639 GOC65637:GOC65639 GXY65637:GXY65639 HHU65637:HHU65639 HRQ65637:HRQ65639 IBM65637:IBM65639 ILI65637:ILI65639 IVE65637:IVE65639 JFA65637:JFA65639 JOW65637:JOW65639 JYS65637:JYS65639 KIO65637:KIO65639 KSK65637:KSK65639 LCG65637:LCG65639 LMC65637:LMC65639 LVY65637:LVY65639 MFU65637:MFU65639 MPQ65637:MPQ65639 MZM65637:MZM65639 NJI65637:NJI65639 NTE65637:NTE65639 ODA65637:ODA65639 OMW65637:OMW65639 OWS65637:OWS65639 PGO65637:PGO65639 PQK65637:PQK65639 QAG65637:QAG65639 QKC65637:QKC65639 QTY65637:QTY65639 RDU65637:RDU65639 RNQ65637:RNQ65639 RXM65637:RXM65639 SHI65637:SHI65639 SRE65637:SRE65639 TBA65637:TBA65639 TKW65637:TKW65639 TUS65637:TUS65639 UEO65637:UEO65639 UOK65637:UOK65639 UYG65637:UYG65639 VIC65637:VIC65639 VRY65637:VRY65639 WBU65637:WBU65639 WLQ65637:WLQ65639 WVM65637:WVM65639 JA131173:JA131175 SW131173:SW131175 ACS131173:ACS131175 AMO131173:AMO131175 AWK131173:AWK131175 BGG131173:BGG131175 BQC131173:BQC131175 BZY131173:BZY131175 CJU131173:CJU131175 CTQ131173:CTQ131175 DDM131173:DDM131175 DNI131173:DNI131175 DXE131173:DXE131175 EHA131173:EHA131175 EQW131173:EQW131175 FAS131173:FAS131175 FKO131173:FKO131175 FUK131173:FUK131175 GEG131173:GEG131175 GOC131173:GOC131175 GXY131173:GXY131175 HHU131173:HHU131175 HRQ131173:HRQ131175 IBM131173:IBM131175 ILI131173:ILI131175 IVE131173:IVE131175 JFA131173:JFA131175 JOW131173:JOW131175 JYS131173:JYS131175 KIO131173:KIO131175 KSK131173:KSK131175 LCG131173:LCG131175 LMC131173:LMC131175 LVY131173:LVY131175 MFU131173:MFU131175 MPQ131173:MPQ131175 MZM131173:MZM131175 NJI131173:NJI131175 NTE131173:NTE131175 ODA131173:ODA131175 OMW131173:OMW131175 OWS131173:OWS131175 PGO131173:PGO131175 PQK131173:PQK131175 QAG131173:QAG131175 QKC131173:QKC131175 QTY131173:QTY131175 RDU131173:RDU131175 RNQ131173:RNQ131175 RXM131173:RXM131175 SHI131173:SHI131175 SRE131173:SRE131175 TBA131173:TBA131175 TKW131173:TKW131175 TUS131173:TUS131175 UEO131173:UEO131175 UOK131173:UOK131175 UYG131173:UYG131175 VIC131173:VIC131175 VRY131173:VRY131175 WBU131173:WBU131175 WLQ131173:WLQ131175 WVM131173:WVM131175 JA196709:JA196711 SW196709:SW196711 ACS196709:ACS196711 AMO196709:AMO196711 AWK196709:AWK196711 BGG196709:BGG196711 BQC196709:BQC196711 BZY196709:BZY196711 CJU196709:CJU196711 CTQ196709:CTQ196711 DDM196709:DDM196711 DNI196709:DNI196711 DXE196709:DXE196711 EHA196709:EHA196711 EQW196709:EQW196711 FAS196709:FAS196711 FKO196709:FKO196711 FUK196709:FUK196711 GEG196709:GEG196711 GOC196709:GOC196711 GXY196709:GXY196711 HHU196709:HHU196711 HRQ196709:HRQ196711 IBM196709:IBM196711 ILI196709:ILI196711 IVE196709:IVE196711 JFA196709:JFA196711 JOW196709:JOW196711 JYS196709:JYS196711 KIO196709:KIO196711 KSK196709:KSK196711 LCG196709:LCG196711 LMC196709:LMC196711 LVY196709:LVY196711 MFU196709:MFU196711 MPQ196709:MPQ196711 MZM196709:MZM196711 NJI196709:NJI196711 NTE196709:NTE196711 ODA196709:ODA196711 OMW196709:OMW196711 OWS196709:OWS196711 PGO196709:PGO196711 PQK196709:PQK196711 QAG196709:QAG196711 QKC196709:QKC196711 QTY196709:QTY196711 RDU196709:RDU196711 RNQ196709:RNQ196711 RXM196709:RXM196711 SHI196709:SHI196711 SRE196709:SRE196711 TBA196709:TBA196711 TKW196709:TKW196711 TUS196709:TUS196711 UEO196709:UEO196711 UOK196709:UOK196711 UYG196709:UYG196711 VIC196709:VIC196711 VRY196709:VRY196711 WBU196709:WBU196711 WLQ196709:WLQ196711 WVM196709:WVM196711 JA262245:JA262247 SW262245:SW262247 ACS262245:ACS262247 AMO262245:AMO262247 AWK262245:AWK262247 BGG262245:BGG262247 BQC262245:BQC262247 BZY262245:BZY262247 CJU262245:CJU262247 CTQ262245:CTQ262247 DDM262245:DDM262247 DNI262245:DNI262247 DXE262245:DXE262247 EHA262245:EHA262247 EQW262245:EQW262247 FAS262245:FAS262247 FKO262245:FKO262247 FUK262245:FUK262247 GEG262245:GEG262247 GOC262245:GOC262247 GXY262245:GXY262247 HHU262245:HHU262247 HRQ262245:HRQ262247 IBM262245:IBM262247 ILI262245:ILI262247 IVE262245:IVE262247 JFA262245:JFA262247 JOW262245:JOW262247 JYS262245:JYS262247 KIO262245:KIO262247 KSK262245:KSK262247 LCG262245:LCG262247 LMC262245:LMC262247 LVY262245:LVY262247 MFU262245:MFU262247 MPQ262245:MPQ262247 MZM262245:MZM262247 NJI262245:NJI262247 NTE262245:NTE262247 ODA262245:ODA262247 OMW262245:OMW262247 OWS262245:OWS262247 PGO262245:PGO262247 PQK262245:PQK262247 QAG262245:QAG262247 QKC262245:QKC262247 QTY262245:QTY262247 RDU262245:RDU262247 RNQ262245:RNQ262247 RXM262245:RXM262247 SHI262245:SHI262247 SRE262245:SRE262247 TBA262245:TBA262247 TKW262245:TKW262247 TUS262245:TUS262247 UEO262245:UEO262247 UOK262245:UOK262247 UYG262245:UYG262247 VIC262245:VIC262247 VRY262245:VRY262247 WBU262245:WBU262247 WLQ262245:WLQ262247 WVM262245:WVM262247 JA327781:JA327783 SW327781:SW327783 ACS327781:ACS327783 AMO327781:AMO327783 AWK327781:AWK327783 BGG327781:BGG327783 BQC327781:BQC327783 BZY327781:BZY327783 CJU327781:CJU327783 CTQ327781:CTQ327783 DDM327781:DDM327783 DNI327781:DNI327783 DXE327781:DXE327783 EHA327781:EHA327783 EQW327781:EQW327783 FAS327781:FAS327783 FKO327781:FKO327783 FUK327781:FUK327783 GEG327781:GEG327783 GOC327781:GOC327783 GXY327781:GXY327783 HHU327781:HHU327783 HRQ327781:HRQ327783 IBM327781:IBM327783 ILI327781:ILI327783 IVE327781:IVE327783 JFA327781:JFA327783 JOW327781:JOW327783 JYS327781:JYS327783 KIO327781:KIO327783 KSK327781:KSK327783 LCG327781:LCG327783 LMC327781:LMC327783 LVY327781:LVY327783 MFU327781:MFU327783 MPQ327781:MPQ327783 MZM327781:MZM327783 NJI327781:NJI327783 NTE327781:NTE327783 ODA327781:ODA327783 OMW327781:OMW327783 OWS327781:OWS327783 PGO327781:PGO327783 PQK327781:PQK327783 QAG327781:QAG327783 QKC327781:QKC327783 QTY327781:QTY327783 RDU327781:RDU327783 RNQ327781:RNQ327783 RXM327781:RXM327783 SHI327781:SHI327783 SRE327781:SRE327783 TBA327781:TBA327783 TKW327781:TKW327783 TUS327781:TUS327783 UEO327781:UEO327783 UOK327781:UOK327783 UYG327781:UYG327783 VIC327781:VIC327783 VRY327781:VRY327783 WBU327781:WBU327783 WLQ327781:WLQ327783 WVM327781:WVM327783 JA393317:JA393319 SW393317:SW393319 ACS393317:ACS393319 AMO393317:AMO393319 AWK393317:AWK393319 BGG393317:BGG393319 BQC393317:BQC393319 BZY393317:BZY393319 CJU393317:CJU393319 CTQ393317:CTQ393319 DDM393317:DDM393319 DNI393317:DNI393319 DXE393317:DXE393319 EHA393317:EHA393319 EQW393317:EQW393319 FAS393317:FAS393319 FKO393317:FKO393319 FUK393317:FUK393319 GEG393317:GEG393319 GOC393317:GOC393319 GXY393317:GXY393319 HHU393317:HHU393319 HRQ393317:HRQ393319 IBM393317:IBM393319 ILI393317:ILI393319 IVE393317:IVE393319 JFA393317:JFA393319 JOW393317:JOW393319 JYS393317:JYS393319 KIO393317:KIO393319 KSK393317:KSK393319 LCG393317:LCG393319 LMC393317:LMC393319 LVY393317:LVY393319 MFU393317:MFU393319 MPQ393317:MPQ393319 MZM393317:MZM393319 NJI393317:NJI393319 NTE393317:NTE393319 ODA393317:ODA393319 OMW393317:OMW393319 OWS393317:OWS393319 PGO393317:PGO393319 PQK393317:PQK393319 QAG393317:QAG393319 QKC393317:QKC393319 QTY393317:QTY393319 RDU393317:RDU393319 RNQ393317:RNQ393319 RXM393317:RXM393319 SHI393317:SHI393319 SRE393317:SRE393319 TBA393317:TBA393319 TKW393317:TKW393319 TUS393317:TUS393319 UEO393317:UEO393319 UOK393317:UOK393319 UYG393317:UYG393319 VIC393317:VIC393319 VRY393317:VRY393319 WBU393317:WBU393319 WLQ393317:WLQ393319 WVM393317:WVM393319 JA458853:JA458855 SW458853:SW458855 ACS458853:ACS458855 AMO458853:AMO458855 AWK458853:AWK458855 BGG458853:BGG458855 BQC458853:BQC458855 BZY458853:BZY458855 CJU458853:CJU458855 CTQ458853:CTQ458855 DDM458853:DDM458855 DNI458853:DNI458855 DXE458853:DXE458855 EHA458853:EHA458855 EQW458853:EQW458855 FAS458853:FAS458855 FKO458853:FKO458855 FUK458853:FUK458855 GEG458853:GEG458855 GOC458853:GOC458855 GXY458853:GXY458855 HHU458853:HHU458855 HRQ458853:HRQ458855 IBM458853:IBM458855 ILI458853:ILI458855 IVE458853:IVE458855 JFA458853:JFA458855 JOW458853:JOW458855 JYS458853:JYS458855 KIO458853:KIO458855 KSK458853:KSK458855 LCG458853:LCG458855 LMC458853:LMC458855 LVY458853:LVY458855 MFU458853:MFU458855 MPQ458853:MPQ458855 MZM458853:MZM458855 NJI458853:NJI458855 NTE458853:NTE458855 ODA458853:ODA458855 OMW458853:OMW458855 OWS458853:OWS458855 PGO458853:PGO458855 PQK458853:PQK458855 QAG458853:QAG458855 QKC458853:QKC458855 QTY458853:QTY458855 RDU458853:RDU458855 RNQ458853:RNQ458855 RXM458853:RXM458855 SHI458853:SHI458855 SRE458853:SRE458855 TBA458853:TBA458855 TKW458853:TKW458855 TUS458853:TUS458855 UEO458853:UEO458855 UOK458853:UOK458855 UYG458853:UYG458855 VIC458853:VIC458855 VRY458853:VRY458855 WBU458853:WBU458855 WLQ458853:WLQ458855 WVM458853:WVM458855 JA524389:JA524391 SW524389:SW524391 ACS524389:ACS524391 AMO524389:AMO524391 AWK524389:AWK524391 BGG524389:BGG524391 BQC524389:BQC524391 BZY524389:BZY524391 CJU524389:CJU524391 CTQ524389:CTQ524391 DDM524389:DDM524391 DNI524389:DNI524391 DXE524389:DXE524391 EHA524389:EHA524391 EQW524389:EQW524391 FAS524389:FAS524391 FKO524389:FKO524391 FUK524389:FUK524391 GEG524389:GEG524391 GOC524389:GOC524391 GXY524389:GXY524391 HHU524389:HHU524391 HRQ524389:HRQ524391 IBM524389:IBM524391 ILI524389:ILI524391 IVE524389:IVE524391 JFA524389:JFA524391 JOW524389:JOW524391 JYS524389:JYS524391 KIO524389:KIO524391 KSK524389:KSK524391 LCG524389:LCG524391 LMC524389:LMC524391 LVY524389:LVY524391 MFU524389:MFU524391 MPQ524389:MPQ524391 MZM524389:MZM524391 NJI524389:NJI524391 NTE524389:NTE524391 ODA524389:ODA524391 OMW524389:OMW524391 OWS524389:OWS524391 PGO524389:PGO524391 PQK524389:PQK524391 QAG524389:QAG524391 QKC524389:QKC524391 QTY524389:QTY524391 RDU524389:RDU524391 RNQ524389:RNQ524391 RXM524389:RXM524391 SHI524389:SHI524391 SRE524389:SRE524391 TBA524389:TBA524391 TKW524389:TKW524391 TUS524389:TUS524391 UEO524389:UEO524391 UOK524389:UOK524391 UYG524389:UYG524391 VIC524389:VIC524391 VRY524389:VRY524391 WBU524389:WBU524391 WLQ524389:WLQ524391 WVM524389:WVM524391 JA589925:JA589927 SW589925:SW589927 ACS589925:ACS589927 AMO589925:AMO589927 AWK589925:AWK589927 BGG589925:BGG589927 BQC589925:BQC589927 BZY589925:BZY589927 CJU589925:CJU589927 CTQ589925:CTQ589927 DDM589925:DDM589927 DNI589925:DNI589927 DXE589925:DXE589927 EHA589925:EHA589927 EQW589925:EQW589927 FAS589925:FAS589927 FKO589925:FKO589927 FUK589925:FUK589927 GEG589925:GEG589927 GOC589925:GOC589927 GXY589925:GXY589927 HHU589925:HHU589927 HRQ589925:HRQ589927 IBM589925:IBM589927 ILI589925:ILI589927 IVE589925:IVE589927 JFA589925:JFA589927 JOW589925:JOW589927 JYS589925:JYS589927 KIO589925:KIO589927 KSK589925:KSK589927 LCG589925:LCG589927 LMC589925:LMC589927 LVY589925:LVY589927 MFU589925:MFU589927 MPQ589925:MPQ589927 MZM589925:MZM589927 NJI589925:NJI589927 NTE589925:NTE589927 ODA589925:ODA589927 OMW589925:OMW589927 OWS589925:OWS589927 PGO589925:PGO589927 PQK589925:PQK589927 QAG589925:QAG589927 QKC589925:QKC589927 QTY589925:QTY589927 RDU589925:RDU589927 RNQ589925:RNQ589927 RXM589925:RXM589927 SHI589925:SHI589927 SRE589925:SRE589927 TBA589925:TBA589927 TKW589925:TKW589927 TUS589925:TUS589927 UEO589925:UEO589927 UOK589925:UOK589927 UYG589925:UYG589927 VIC589925:VIC589927 VRY589925:VRY589927 WBU589925:WBU589927 WLQ589925:WLQ589927 WVM589925:WVM589927 JA655461:JA655463 SW655461:SW655463 ACS655461:ACS655463 AMO655461:AMO655463 AWK655461:AWK655463 BGG655461:BGG655463 BQC655461:BQC655463 BZY655461:BZY655463 CJU655461:CJU655463 CTQ655461:CTQ655463 DDM655461:DDM655463 DNI655461:DNI655463 DXE655461:DXE655463 EHA655461:EHA655463 EQW655461:EQW655463 FAS655461:FAS655463 FKO655461:FKO655463 FUK655461:FUK655463 GEG655461:GEG655463 GOC655461:GOC655463 GXY655461:GXY655463 HHU655461:HHU655463 HRQ655461:HRQ655463 IBM655461:IBM655463 ILI655461:ILI655463 IVE655461:IVE655463 JFA655461:JFA655463 JOW655461:JOW655463 JYS655461:JYS655463 KIO655461:KIO655463 KSK655461:KSK655463 LCG655461:LCG655463 LMC655461:LMC655463 LVY655461:LVY655463 MFU655461:MFU655463 MPQ655461:MPQ655463 MZM655461:MZM655463 NJI655461:NJI655463 NTE655461:NTE655463 ODA655461:ODA655463 OMW655461:OMW655463 OWS655461:OWS655463 PGO655461:PGO655463 PQK655461:PQK655463 QAG655461:QAG655463 QKC655461:QKC655463 QTY655461:QTY655463 RDU655461:RDU655463 RNQ655461:RNQ655463 RXM655461:RXM655463 SHI655461:SHI655463 SRE655461:SRE655463 TBA655461:TBA655463 TKW655461:TKW655463 TUS655461:TUS655463 UEO655461:UEO655463 UOK655461:UOK655463 UYG655461:UYG655463 VIC655461:VIC655463 VRY655461:VRY655463 WBU655461:WBU655463 WLQ655461:WLQ655463 WVM655461:WVM655463 JA720997:JA720999 SW720997:SW720999 ACS720997:ACS720999 AMO720997:AMO720999 AWK720997:AWK720999 BGG720997:BGG720999 BQC720997:BQC720999 BZY720997:BZY720999 CJU720997:CJU720999 CTQ720997:CTQ720999 DDM720997:DDM720999 DNI720997:DNI720999 DXE720997:DXE720999 EHA720997:EHA720999 EQW720997:EQW720999 FAS720997:FAS720999 FKO720997:FKO720999 FUK720997:FUK720999 GEG720997:GEG720999 GOC720997:GOC720999 GXY720997:GXY720999 HHU720997:HHU720999 HRQ720997:HRQ720999 IBM720997:IBM720999 ILI720997:ILI720999 IVE720997:IVE720999 JFA720997:JFA720999 JOW720997:JOW720999 JYS720997:JYS720999 KIO720997:KIO720999 KSK720997:KSK720999 LCG720997:LCG720999 LMC720997:LMC720999 LVY720997:LVY720999 MFU720997:MFU720999 MPQ720997:MPQ720999 MZM720997:MZM720999 NJI720997:NJI720999 NTE720997:NTE720999 ODA720997:ODA720999 OMW720997:OMW720999 OWS720997:OWS720999 PGO720997:PGO720999 PQK720997:PQK720999 QAG720997:QAG720999 QKC720997:QKC720999 QTY720997:QTY720999 RDU720997:RDU720999 RNQ720997:RNQ720999 RXM720997:RXM720999 SHI720997:SHI720999 SRE720997:SRE720999 TBA720997:TBA720999 TKW720997:TKW720999 TUS720997:TUS720999 UEO720997:UEO720999 UOK720997:UOK720999 UYG720997:UYG720999 VIC720997:VIC720999 VRY720997:VRY720999 WBU720997:WBU720999 WLQ720997:WLQ720999 WVM720997:WVM720999 JA786533:JA786535 SW786533:SW786535 ACS786533:ACS786535 AMO786533:AMO786535 AWK786533:AWK786535 BGG786533:BGG786535 BQC786533:BQC786535 BZY786533:BZY786535 CJU786533:CJU786535 CTQ786533:CTQ786535 DDM786533:DDM786535 DNI786533:DNI786535 DXE786533:DXE786535 EHA786533:EHA786535 EQW786533:EQW786535 FAS786533:FAS786535 FKO786533:FKO786535 FUK786533:FUK786535 GEG786533:GEG786535 GOC786533:GOC786535 GXY786533:GXY786535 HHU786533:HHU786535 HRQ786533:HRQ786535 IBM786533:IBM786535 ILI786533:ILI786535 IVE786533:IVE786535 JFA786533:JFA786535 JOW786533:JOW786535 JYS786533:JYS786535 KIO786533:KIO786535 KSK786533:KSK786535 LCG786533:LCG786535 LMC786533:LMC786535 LVY786533:LVY786535 MFU786533:MFU786535 MPQ786533:MPQ786535 MZM786533:MZM786535 NJI786533:NJI786535 NTE786533:NTE786535 ODA786533:ODA786535 OMW786533:OMW786535 OWS786533:OWS786535 PGO786533:PGO786535 PQK786533:PQK786535 QAG786533:QAG786535 QKC786533:QKC786535 QTY786533:QTY786535 RDU786533:RDU786535 RNQ786533:RNQ786535 RXM786533:RXM786535 SHI786533:SHI786535 SRE786533:SRE786535 TBA786533:TBA786535 TKW786533:TKW786535 TUS786533:TUS786535 UEO786533:UEO786535 UOK786533:UOK786535 UYG786533:UYG786535 VIC786533:VIC786535 VRY786533:VRY786535 WBU786533:WBU786535 WLQ786533:WLQ786535 WVM786533:WVM786535 JA852069:JA852071 SW852069:SW852071 ACS852069:ACS852071 AMO852069:AMO852071 AWK852069:AWK852071 BGG852069:BGG852071 BQC852069:BQC852071 BZY852069:BZY852071 CJU852069:CJU852071 CTQ852069:CTQ852071 DDM852069:DDM852071 DNI852069:DNI852071 DXE852069:DXE852071 EHA852069:EHA852071 EQW852069:EQW852071 FAS852069:FAS852071 FKO852069:FKO852071 FUK852069:FUK852071 GEG852069:GEG852071 GOC852069:GOC852071 GXY852069:GXY852071 HHU852069:HHU852071 HRQ852069:HRQ852071 IBM852069:IBM852071 ILI852069:ILI852071 IVE852069:IVE852071 JFA852069:JFA852071 JOW852069:JOW852071 JYS852069:JYS852071 KIO852069:KIO852071 KSK852069:KSK852071 LCG852069:LCG852071 LMC852069:LMC852071 LVY852069:LVY852071 MFU852069:MFU852071 MPQ852069:MPQ852071 MZM852069:MZM852071 NJI852069:NJI852071 NTE852069:NTE852071 ODA852069:ODA852071 OMW852069:OMW852071 OWS852069:OWS852071 PGO852069:PGO852071 PQK852069:PQK852071 QAG852069:QAG852071 QKC852069:QKC852071 QTY852069:QTY852071 RDU852069:RDU852071 RNQ852069:RNQ852071 RXM852069:RXM852071 SHI852069:SHI852071 SRE852069:SRE852071 TBA852069:TBA852071 TKW852069:TKW852071 TUS852069:TUS852071 UEO852069:UEO852071 UOK852069:UOK852071 UYG852069:UYG852071 VIC852069:VIC852071 VRY852069:VRY852071 WBU852069:WBU852071 WLQ852069:WLQ852071 WVM852069:WVM852071 JA917605:JA917607 SW917605:SW917607 ACS917605:ACS917607 AMO917605:AMO917607 AWK917605:AWK917607 BGG917605:BGG917607 BQC917605:BQC917607 BZY917605:BZY917607 CJU917605:CJU917607 CTQ917605:CTQ917607 DDM917605:DDM917607 DNI917605:DNI917607 DXE917605:DXE917607 EHA917605:EHA917607 EQW917605:EQW917607 FAS917605:FAS917607 FKO917605:FKO917607 FUK917605:FUK917607 GEG917605:GEG917607 GOC917605:GOC917607 GXY917605:GXY917607 HHU917605:HHU917607 HRQ917605:HRQ917607 IBM917605:IBM917607 ILI917605:ILI917607 IVE917605:IVE917607 JFA917605:JFA917607 JOW917605:JOW917607 JYS917605:JYS917607 KIO917605:KIO917607 KSK917605:KSK917607 LCG917605:LCG917607 LMC917605:LMC917607 LVY917605:LVY917607 MFU917605:MFU917607 MPQ917605:MPQ917607 MZM917605:MZM917607 NJI917605:NJI917607 NTE917605:NTE917607 ODA917605:ODA917607 OMW917605:OMW917607 OWS917605:OWS917607 PGO917605:PGO917607 PQK917605:PQK917607 QAG917605:QAG917607 QKC917605:QKC917607 QTY917605:QTY917607 RDU917605:RDU917607 RNQ917605:RNQ917607 RXM917605:RXM917607 SHI917605:SHI917607 SRE917605:SRE917607 TBA917605:TBA917607 TKW917605:TKW917607 TUS917605:TUS917607 UEO917605:UEO917607 UOK917605:UOK917607 UYG917605:UYG917607 VIC917605:VIC917607 VRY917605:VRY917607 WBU917605:WBU917607 WLQ917605:WLQ917607 WVM917605:WVM917607 JA983141:JA983143 SW983141:SW983143 ACS983141:ACS983143 AMO983141:AMO983143 AWK983141:AWK983143 BGG983141:BGG983143 BQC983141:BQC983143 BZY983141:BZY983143 CJU983141:CJU983143 CTQ983141:CTQ983143 DDM983141:DDM983143 DNI983141:DNI983143 DXE983141:DXE983143 EHA983141:EHA983143 EQW983141:EQW983143 FAS983141:FAS983143 FKO983141:FKO983143 FUK983141:FUK983143 GEG983141:GEG983143 GOC983141:GOC983143 GXY983141:GXY983143 HHU983141:HHU983143 HRQ983141:HRQ983143 IBM983141:IBM983143 ILI983141:ILI983143 IVE983141:IVE983143 JFA983141:JFA983143 JOW983141:JOW983143 JYS983141:JYS983143 KIO983141:KIO983143 KSK983141:KSK983143 LCG983141:LCG983143 LMC983141:LMC983143 LVY983141:LVY983143 MFU983141:MFU983143 MPQ983141:MPQ983143 MZM983141:MZM983143 NJI983141:NJI983143 NTE983141:NTE983143 ODA983141:ODA983143 OMW983141:OMW983143 OWS983141:OWS983143 PGO983141:PGO983143 PQK983141:PQK983143 QAG983141:QAG983143 QKC983141:QKC983143 QTY983141:QTY983143 RDU983141:RDU983143 RNQ983141:RNQ983143 RXM983141:RXM983143 SHI983141:SHI983143 SRE983141:SRE983143 TBA983141:TBA983143 TKW983141:TKW983143 TUS983141:TUS983143 UEO983141:UEO983143 UOK983141:UOK983143 UYG983141:UYG983143 VIC983141:VIC983143 VRY983141:VRY983143 WBU983141:WBU983143 WLQ983141:WLQ983143 WVM983141:WVM983143 JOW64:JOW149 JYS64:JYS149 KIO64:KIO149 KSK64:KSK149 LCG64:LCG149 LMC64:LMC149 LVY64:LVY149 MFU64:MFU149 MPQ64:MPQ149 MZM64:MZM149 NJI64:NJI149 NTE64:NTE149 ODA64:ODA149 OMW64:OMW149 OWS64:OWS149 PGO64:PGO149 PQK64:PQK149 QAG64:QAG149 QKC64:QKC149 QTY64:QTY149 RDU64:RDU149 RNQ64:RNQ149 RXM64:RXM149 SHI64:SHI149 SRE64:SRE149 TBA64:TBA149 TKW64:TKW149 TUS64:TUS149 UEO64:UEO149 UOK64:UOK149 UYG64:UYG149 VIC64:VIC149 VRY64:VRY149 WBU64:WBU149 WLQ64:WLQ149 K5 F142:F149 GXY64:GXY149 D110 C118 F118 C110:C113 F110:F113 C142:C149 E144:E147 E142 K7:K149 HRQ64:HRQ149 IBM64:IBM149 ILI64:ILI149 IVE64:IVE149 JFA64:JFA149 I110 G110 HHU64:HHU149 WVM64:WVM149 JA64:JA149 SW64:SW149 ACS64:ACS149 AMO64:AMO149 AWK64:AWK149 BGG64:BGG149 BQC64:BQC149 BZY64:BZY149 CJU64:CJU149 CTQ64:CTQ149 DDM64:DDM149 DNI64:DNI149 DXE64:DXE149 EHA64:EHA149 EQW64:EQW149 FAS64:FAS149 FKO64:FKO149 FUK64:FUK149 GEG64:GEG149 GOC64:GOC149" xr:uid="{00000000-0002-0000-0000-000000000000}"/>
  </dataValidation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Z.2B - formularz cenowy</vt:lpstr>
      <vt:lpstr>'Z.2B - formularz cenowy'!Obszar_wydruku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Gryko</dc:creator>
  <cp:lastModifiedBy>Paulina Różak</cp:lastModifiedBy>
  <dcterms:created xsi:type="dcterms:W3CDTF">2024-04-12T17:16:27Z</dcterms:created>
  <dcterms:modified xsi:type="dcterms:W3CDTF">2025-03-07T15:31:14Z</dcterms:modified>
</cp:coreProperties>
</file>