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pokorsk\OneDrive - Amgen\Desktop\Oferta_Katowice_Francuska_26.05\"/>
    </mc:Choice>
  </mc:AlternateContent>
  <xr:revisionPtr revIDLastSave="0" documentId="13_ncr:1_{3DAF94EF-C026-4572-9742-77588800A579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Pakiet 1" sheetId="1" r:id="rId1"/>
    <sheet name="Pakiet 5" sheetId="2" r:id="rId2"/>
    <sheet name="Pakiet 12" sheetId="3" r:id="rId3"/>
  </sheets>
  <definedNames>
    <definedName name="_xlnm.Print_Area" localSheetId="0">'Pakiet 1'!$A$1:$J$12</definedName>
    <definedName name="_xlnm.Print_Area" localSheetId="2">'Pakiet 12'!$A$1:$J$11</definedName>
    <definedName name="_xlnm.Print_Area" localSheetId="1">'Pakiet 5'!$A$1:$K$12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H6" i="1"/>
  <c r="F8" i="1"/>
  <c r="F7" i="1"/>
  <c r="F6" i="1"/>
  <c r="H9" i="2"/>
  <c r="H8" i="2"/>
  <c r="H6" i="2"/>
  <c r="F9" i="2"/>
  <c r="F8" i="2"/>
  <c r="F6" i="2"/>
  <c r="H8" i="3"/>
  <c r="H7" i="3"/>
  <c r="H6" i="3"/>
  <c r="F8" i="3"/>
  <c r="F7" i="3"/>
  <c r="F6" i="3"/>
</calcChain>
</file>

<file path=xl/sharedStrings.xml><?xml version="1.0" encoding="utf-8"?>
<sst xmlns="http://schemas.openxmlformats.org/spreadsheetml/2006/main" count="76" uniqueCount="43">
  <si>
    <t>L.p.</t>
  </si>
  <si>
    <t>Nazwa</t>
  </si>
  <si>
    <t>Międzynarodowa / dawka</t>
  </si>
  <si>
    <t>Postać</t>
  </si>
  <si>
    <t>Zamawiana</t>
  </si>
  <si>
    <t>Cena</t>
  </si>
  <si>
    <t>Wartość</t>
  </si>
  <si>
    <t>netto</t>
  </si>
  <si>
    <t>VAT%</t>
  </si>
  <si>
    <t>brutto</t>
  </si>
  <si>
    <t>Nazwa handlowa dawka, postać, producent,</t>
  </si>
  <si>
    <t>wielkość oferowanego opakowania kod EAN</t>
  </si>
  <si>
    <t>RAZEM</t>
  </si>
  <si>
    <r>
      <t>FORMULARZ ASORTYMENTOWO -  CENOWY</t>
    </r>
    <r>
      <rPr>
        <sz val="10"/>
        <color theme="1"/>
        <rFont val="Arial"/>
        <family val="2"/>
      </rPr>
      <t xml:space="preserve"> - </t>
    </r>
    <r>
      <rPr>
        <b/>
        <sz val="10"/>
        <color rgb="FFC00000"/>
        <rFont val="Arial"/>
        <family val="2"/>
      </rPr>
      <t>PAKIET Nr 1</t>
    </r>
  </si>
  <si>
    <t>Ilość mcg</t>
  </si>
  <si>
    <t>jedn.netto za 1 mcg</t>
  </si>
  <si>
    <t>Romiplostinum</t>
  </si>
  <si>
    <t>125 mcg i 250 mcg</t>
  </si>
  <si>
    <t>Proszek do sporządzania r-ru do wstrzykiwań</t>
  </si>
  <si>
    <r>
      <t>Zamawiający wymaga</t>
    </r>
    <r>
      <rPr>
        <sz val="10"/>
        <color theme="1"/>
        <rFont val="Arial"/>
        <family val="2"/>
      </rPr>
      <t>:</t>
    </r>
  </si>
  <si>
    <t xml:space="preserve">- aby oferowany lek   znajdowały się na liście  leków refundowanych  w części B   w dniu otwarcia ofert </t>
  </si>
  <si>
    <t>- zaoferowania obu wskazanych dawek wraz z podaniem kodów EAN dla każdej z nich  i wyceną za 1 mcg substancji czynnej</t>
  </si>
  <si>
    <t>Załącznik Nr 5 do SWZ</t>
  </si>
  <si>
    <r>
      <t>FORMULARZ ASORTYMENTOWO -  CENOWY</t>
    </r>
    <r>
      <rPr>
        <sz val="10"/>
        <color theme="1"/>
        <rFont val="Arial"/>
        <family val="2"/>
      </rPr>
      <t xml:space="preserve"> - </t>
    </r>
    <r>
      <rPr>
        <b/>
        <sz val="10"/>
        <color rgb="FFC00000"/>
        <rFont val="Arial"/>
        <family val="2"/>
      </rPr>
      <t>PAKIET Nr 5</t>
    </r>
  </si>
  <si>
    <t>Ilość zest</t>
  </si>
  <si>
    <t>jedn.netto za zest</t>
  </si>
  <si>
    <t>Blinatumomab</t>
  </si>
  <si>
    <t>38,5 mcg</t>
  </si>
  <si>
    <t>proszek do sporz koncentratu do infuzji - zestaw 1fiol. proszku +1fiol.r-ru stabilizującego</t>
  </si>
  <si>
    <t>Załącznik Nr 12 do SWZ</t>
  </si>
  <si>
    <r>
      <t>FORMULARZ ASORTYMENTOWO -  CENOWY</t>
    </r>
    <r>
      <rPr>
        <sz val="10"/>
        <color theme="1"/>
        <rFont val="Arial"/>
        <family val="2"/>
      </rPr>
      <t xml:space="preserve"> - </t>
    </r>
    <r>
      <rPr>
        <b/>
        <sz val="10"/>
        <color rgb="FFC00000"/>
        <rFont val="Arial"/>
        <family val="2"/>
      </rPr>
      <t>PAKIET Nr 12</t>
    </r>
  </si>
  <si>
    <t>Ilość mg</t>
  </si>
  <si>
    <t>Panitumumab</t>
  </si>
  <si>
    <t>20 mg/ml</t>
  </si>
  <si>
    <t>Koncentrat do sporządzania r-ru do infuzji, fiolka 5 ml i fiolka 20ml</t>
  </si>
  <si>
    <t xml:space="preserve">- zaoferowania leku w różnych fasunkach wraz z podaniem kodów EAN dla każdej z nich  </t>
  </si>
  <si>
    <t>jedn.netto za mg</t>
  </si>
  <si>
    <t>Vectibix 100 mg/5 ml x 1 fiolka / Vectibix 400 mg/20 ml x 1 fiolka /  Amgen Europe B.V.</t>
  </si>
  <si>
    <t>Vectibix 100 mg/5 ml x 1 fiolka - '5909990646531 /  Vectibix 400 mg/20 ml x 1 fiolka  -'5909990646531</t>
  </si>
  <si>
    <t>Blincyto 38.5mcg 1 x fiolka - '5909991256371</t>
  </si>
  <si>
    <t>Blincyto 38.5mcg 1 x fiolka /  Amgen Europe B.V.</t>
  </si>
  <si>
    <t>Nplate 125mcg/ 0,5 ml x 1 fiolka /  Nplate 250 mcg/ 0,5 ml x 1 fiolka /  Amgen Europe B.V.</t>
  </si>
  <si>
    <t>Nplate 125mcg/ 0,5 ml x 1 fiolka - '8715131018139 / Nplate 250 mcg/ 0,5 ml x 1 fiolka  -'5909990766994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</si>
</sst>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9"/>
      <color rgb="FF0070C0"/>
      <name val="Arial"/>
      <family val="2"/>
    </font>
    <font>
      <b/>
      <sz val="8"/>
      <color rgb="FFC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9" fontId="2" fillId="0" borderId="9" xfId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9" fontId="2" fillId="0" borderId="13" xfId="1" applyFont="1" applyBorder="1" applyAlignment="1">
      <alignment horizontal="center" vertical="center" wrapText="1"/>
    </xf>
    <xf numFmtId="9" fontId="2" fillId="0" borderId="10" xfId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2" fillId="2" borderId="27" xfId="0" applyNumberFormat="1" applyFont="1" applyFill="1" applyBorder="1" applyAlignment="1">
      <alignment horizontal="center" vertical="center" wrapText="1"/>
    </xf>
    <xf numFmtId="9" fontId="2" fillId="0" borderId="20" xfId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tabSelected="1" view="pageBreakPreview" zoomScale="80" zoomScaleNormal="100" zoomScaleSheetLayoutView="80" workbookViewId="0">
      <selection activeCell="J15" sqref="J15"/>
    </sheetView>
  </sheetViews>
  <sheetFormatPr defaultRowHeight="14.5" x14ac:dyDescent="0.35"/>
  <cols>
    <col min="2" max="2" width="18.08984375" customWidth="1"/>
    <col min="3" max="3" width="16.26953125" customWidth="1"/>
    <col min="4" max="4" width="16.1796875" customWidth="1"/>
    <col min="5" max="5" width="12.6328125" customWidth="1"/>
    <col min="6" max="6" width="17" customWidth="1"/>
    <col min="7" max="7" width="10.81640625" customWidth="1"/>
    <col min="8" max="8" width="16.81640625" customWidth="1"/>
    <col min="9" max="9" width="19" customWidth="1"/>
    <col min="10" max="10" width="21.54296875" customWidth="1"/>
  </cols>
  <sheetData>
    <row r="1" spans="1:10" x14ac:dyDescent="0.35">
      <c r="A1" s="1"/>
    </row>
    <row r="2" spans="1:10" s="14" customFormat="1" x14ac:dyDescent="0.35">
      <c r="A2" s="13" t="s">
        <v>13</v>
      </c>
    </row>
    <row r="3" spans="1:10" ht="15" thickBot="1" x14ac:dyDescent="0.4">
      <c r="A3" s="2"/>
    </row>
    <row r="4" spans="1:10" ht="23" customHeight="1" x14ac:dyDescent="0.35">
      <c r="A4" s="31" t="s">
        <v>0</v>
      </c>
      <c r="B4" s="24" t="s">
        <v>1</v>
      </c>
      <c r="C4" s="33" t="s">
        <v>3</v>
      </c>
      <c r="D4" s="24" t="s">
        <v>4</v>
      </c>
      <c r="E4" s="24" t="s">
        <v>5</v>
      </c>
      <c r="F4" s="24" t="s">
        <v>6</v>
      </c>
      <c r="G4" s="33" t="s">
        <v>8</v>
      </c>
      <c r="H4" s="24" t="s">
        <v>6</v>
      </c>
      <c r="I4" s="35" t="s">
        <v>10</v>
      </c>
      <c r="J4" s="37" t="s">
        <v>11</v>
      </c>
    </row>
    <row r="5" spans="1:10" ht="23" x14ac:dyDescent="0.35">
      <c r="A5" s="32"/>
      <c r="B5" s="21" t="s">
        <v>2</v>
      </c>
      <c r="C5" s="34"/>
      <c r="D5" s="21" t="s">
        <v>14</v>
      </c>
      <c r="E5" s="21" t="s">
        <v>15</v>
      </c>
      <c r="F5" s="21" t="s">
        <v>7</v>
      </c>
      <c r="G5" s="34"/>
      <c r="H5" s="21" t="s">
        <v>9</v>
      </c>
      <c r="I5" s="36"/>
      <c r="J5" s="38"/>
    </row>
    <row r="6" spans="1:10" ht="62" customHeight="1" x14ac:dyDescent="0.35">
      <c r="A6" s="39">
        <v>1</v>
      </c>
      <c r="B6" s="22" t="s">
        <v>16</v>
      </c>
      <c r="C6" s="40" t="s">
        <v>18</v>
      </c>
      <c r="D6" s="22">
        <v>55000</v>
      </c>
      <c r="E6" s="26">
        <v>5.74</v>
      </c>
      <c r="F6" s="26">
        <f>E6*D6</f>
        <v>315700</v>
      </c>
      <c r="G6" s="70">
        <v>0.08</v>
      </c>
      <c r="H6" s="26">
        <f>F6*1.08</f>
        <v>340956</v>
      </c>
      <c r="I6" s="41" t="s">
        <v>41</v>
      </c>
      <c r="J6" s="42" t="s">
        <v>42</v>
      </c>
    </row>
    <row r="7" spans="1:10" x14ac:dyDescent="0.35">
      <c r="A7" s="39"/>
      <c r="B7" s="22" t="s">
        <v>17</v>
      </c>
      <c r="C7" s="40"/>
      <c r="D7" s="23">
        <v>10000</v>
      </c>
      <c r="E7" s="20"/>
      <c r="F7" s="26">
        <f>E6*D7</f>
        <v>57400</v>
      </c>
      <c r="G7" s="70">
        <v>0.08</v>
      </c>
      <c r="H7" s="26">
        <f>F7*1.08</f>
        <v>61992.000000000007</v>
      </c>
      <c r="I7" s="41"/>
      <c r="J7" s="42"/>
    </row>
    <row r="8" spans="1:10" ht="15" thickBot="1" x14ac:dyDescent="0.4">
      <c r="A8" s="27" t="s">
        <v>12</v>
      </c>
      <c r="B8" s="28"/>
      <c r="C8" s="28"/>
      <c r="D8" s="28"/>
      <c r="E8" s="28"/>
      <c r="F8" s="69">
        <f>SUM(F6:F7)</f>
        <v>373100</v>
      </c>
      <c r="G8" s="25"/>
      <c r="H8" s="69">
        <f>SUM(H6:H7)</f>
        <v>402948</v>
      </c>
      <c r="I8" s="29"/>
      <c r="J8" s="30"/>
    </row>
    <row r="9" spans="1:10" x14ac:dyDescent="0.35">
      <c r="A9" s="11" t="s">
        <v>19</v>
      </c>
    </row>
    <row r="10" spans="1:10" x14ac:dyDescent="0.35">
      <c r="A10" s="12" t="s">
        <v>20</v>
      </c>
      <c r="J10" s="68"/>
    </row>
    <row r="11" spans="1:10" x14ac:dyDescent="0.35">
      <c r="A11" s="12" t="s">
        <v>21</v>
      </c>
    </row>
    <row r="12" spans="1:10" x14ac:dyDescent="0.35">
      <c r="A12" s="2"/>
    </row>
    <row r="16" spans="1:10" x14ac:dyDescent="0.35">
      <c r="I16" s="68"/>
    </row>
  </sheetData>
  <mergeCells count="11">
    <mergeCell ref="A8:E8"/>
    <mergeCell ref="I8:J8"/>
    <mergeCell ref="A4:A5"/>
    <mergeCell ref="C4:C5"/>
    <mergeCell ref="G4:G5"/>
    <mergeCell ref="I4:I5"/>
    <mergeCell ref="J4:J5"/>
    <mergeCell ref="A6:A7"/>
    <mergeCell ref="C6:C7"/>
    <mergeCell ref="I6:I7"/>
    <mergeCell ref="J6:J7"/>
  </mergeCells>
  <pageMargins left="0.7" right="0.7" top="0.75" bottom="0.75" header="0.3" footer="0.3"/>
  <pageSetup scale="77" fitToHeight="0" orientation="landscape" verticalDpi="597" r:id="rId1"/>
  <headerFooter>
    <oddFooter>&amp;C_x000D_&amp;1#&amp;"Calibri"&amp;10&amp;K000000 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7FA8D-723F-479D-BAC7-27BF0E9DC455}">
  <sheetPr>
    <pageSetUpPr fitToPage="1"/>
  </sheetPr>
  <dimension ref="A1:J13"/>
  <sheetViews>
    <sheetView view="pageBreakPreview" zoomScale="80" zoomScaleNormal="100" zoomScaleSheetLayoutView="80" workbookViewId="0">
      <selection activeCell="F6" sqref="F6:F7"/>
    </sheetView>
  </sheetViews>
  <sheetFormatPr defaultRowHeight="14.5" x14ac:dyDescent="0.35"/>
  <cols>
    <col min="1" max="1" width="12.6328125" customWidth="1"/>
    <col min="2" max="2" width="18.90625" customWidth="1"/>
    <col min="3" max="3" width="16.26953125" customWidth="1"/>
    <col min="4" max="4" width="13.7265625" customWidth="1"/>
    <col min="5" max="5" width="12.54296875" customWidth="1"/>
    <col min="6" max="6" width="14.453125" customWidth="1"/>
    <col min="8" max="8" width="13.7265625" customWidth="1"/>
    <col min="9" max="9" width="17.6328125" customWidth="1"/>
    <col min="10" max="10" width="18.453125" customWidth="1"/>
  </cols>
  <sheetData>
    <row r="1" spans="1:10" s="14" customFormat="1" x14ac:dyDescent="0.35">
      <c r="A1" s="43" t="s">
        <v>22</v>
      </c>
      <c r="B1" s="43"/>
    </row>
    <row r="2" spans="1:10" s="14" customFormat="1" x14ac:dyDescent="0.35">
      <c r="A2" s="13" t="s">
        <v>23</v>
      </c>
    </row>
    <row r="3" spans="1:10" ht="15" thickBot="1" x14ac:dyDescent="0.4">
      <c r="A3" s="2"/>
    </row>
    <row r="4" spans="1:10" s="16" customFormat="1" x14ac:dyDescent="0.35">
      <c r="A4" s="44" t="s">
        <v>0</v>
      </c>
      <c r="B4" s="3" t="s">
        <v>1</v>
      </c>
      <c r="C4" s="44" t="s">
        <v>3</v>
      </c>
      <c r="D4" s="3" t="s">
        <v>4</v>
      </c>
      <c r="E4" s="3" t="s">
        <v>5</v>
      </c>
      <c r="F4" s="3" t="s">
        <v>6</v>
      </c>
      <c r="G4" s="44" t="s">
        <v>8</v>
      </c>
      <c r="H4" s="5" t="s">
        <v>6</v>
      </c>
      <c r="I4" s="46" t="s">
        <v>10</v>
      </c>
      <c r="J4" s="48" t="s">
        <v>11</v>
      </c>
    </row>
    <row r="5" spans="1:10" s="16" customFormat="1" ht="23.5" thickBot="1" x14ac:dyDescent="0.4">
      <c r="A5" s="45"/>
      <c r="B5" s="4" t="s">
        <v>2</v>
      </c>
      <c r="C5" s="45"/>
      <c r="D5" s="4" t="s">
        <v>24</v>
      </c>
      <c r="E5" s="4" t="s">
        <v>25</v>
      </c>
      <c r="F5" s="4" t="s">
        <v>7</v>
      </c>
      <c r="G5" s="45"/>
      <c r="H5" s="6" t="s">
        <v>9</v>
      </c>
      <c r="I5" s="47"/>
      <c r="J5" s="49"/>
    </row>
    <row r="6" spans="1:10" s="16" customFormat="1" ht="85" customHeight="1" x14ac:dyDescent="0.35">
      <c r="A6" s="54">
        <v>1</v>
      </c>
      <c r="B6" s="7" t="s">
        <v>26</v>
      </c>
      <c r="C6" s="61" t="s">
        <v>28</v>
      </c>
      <c r="D6" s="64">
        <v>30</v>
      </c>
      <c r="E6" s="52">
        <v>9259.25</v>
      </c>
      <c r="F6" s="52">
        <f>E6*D6</f>
        <v>277777.5</v>
      </c>
      <c r="G6" s="50">
        <v>0.08</v>
      </c>
      <c r="H6" s="52">
        <f>F6*1.08</f>
        <v>299999.7</v>
      </c>
      <c r="I6" s="54" t="s">
        <v>40</v>
      </c>
      <c r="J6" s="54" t="s">
        <v>39</v>
      </c>
    </row>
    <row r="7" spans="1:10" s="16" customFormat="1" ht="15" thickBot="1" x14ac:dyDescent="0.4">
      <c r="A7" s="55"/>
      <c r="B7" s="7" t="s">
        <v>27</v>
      </c>
      <c r="C7" s="62"/>
      <c r="D7" s="65"/>
      <c r="E7" s="66"/>
      <c r="F7" s="53"/>
      <c r="G7" s="51"/>
      <c r="H7" s="53"/>
      <c r="I7" s="55"/>
      <c r="J7" s="55"/>
    </row>
    <row r="8" spans="1:10" s="16" customFormat="1" ht="15" thickBot="1" x14ac:dyDescent="0.4">
      <c r="A8" s="53"/>
      <c r="B8" s="8"/>
      <c r="C8" s="63"/>
      <c r="D8" s="8">
        <v>30</v>
      </c>
      <c r="E8" s="67"/>
      <c r="F8" s="17">
        <f>E6*D8</f>
        <v>277777.5</v>
      </c>
      <c r="G8" s="19">
        <v>0.08</v>
      </c>
      <c r="H8" s="17">
        <f>F8*1.08</f>
        <v>299999.7</v>
      </c>
      <c r="I8" s="53"/>
      <c r="J8" s="53"/>
    </row>
    <row r="9" spans="1:10" ht="15" thickBot="1" x14ac:dyDescent="0.4">
      <c r="A9" s="56" t="s">
        <v>12</v>
      </c>
      <c r="B9" s="57"/>
      <c r="C9" s="57"/>
      <c r="D9" s="57"/>
      <c r="E9" s="58"/>
      <c r="F9" s="18">
        <f>SUM(F6:F8)</f>
        <v>555555</v>
      </c>
      <c r="G9" s="9"/>
      <c r="H9" s="18">
        <f>SUM(H6:H8)</f>
        <v>599999.4</v>
      </c>
      <c r="I9" s="59"/>
      <c r="J9" s="60"/>
    </row>
    <row r="10" spans="1:10" x14ac:dyDescent="0.35">
      <c r="A10" s="11" t="s">
        <v>19</v>
      </c>
    </row>
    <row r="11" spans="1:10" x14ac:dyDescent="0.35">
      <c r="A11" s="12" t="s">
        <v>20</v>
      </c>
    </row>
    <row r="12" spans="1:10" x14ac:dyDescent="0.35">
      <c r="A12" s="12"/>
    </row>
    <row r="13" spans="1:10" x14ac:dyDescent="0.35">
      <c r="A13" s="12"/>
    </row>
  </sheetData>
  <mergeCells count="17">
    <mergeCell ref="A9:E9"/>
    <mergeCell ref="I9:J9"/>
    <mergeCell ref="A6:A8"/>
    <mergeCell ref="C6:C8"/>
    <mergeCell ref="D6:D7"/>
    <mergeCell ref="E6:E8"/>
    <mergeCell ref="F6:F7"/>
    <mergeCell ref="J4:J5"/>
    <mergeCell ref="G6:G7"/>
    <mergeCell ref="H6:H7"/>
    <mergeCell ref="I6:I8"/>
    <mergeCell ref="J6:J8"/>
    <mergeCell ref="A1:B1"/>
    <mergeCell ref="A4:A5"/>
    <mergeCell ref="C4:C5"/>
    <mergeCell ref="G4:G5"/>
    <mergeCell ref="I4:I5"/>
  </mergeCells>
  <pageMargins left="0.7" right="0.7" top="0.75" bottom="0.75" header="0.3" footer="0.3"/>
  <pageSetup scale="77" fitToHeight="0" orientation="landscape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DAADE-4A24-4416-A6BE-CC09C3443F7E}">
  <sheetPr>
    <pageSetUpPr fitToPage="1"/>
  </sheetPr>
  <dimension ref="A1:J11"/>
  <sheetViews>
    <sheetView view="pageBreakPreview" zoomScale="60" zoomScaleNormal="100" workbookViewId="0">
      <selection activeCell="L20" sqref="L20"/>
    </sheetView>
  </sheetViews>
  <sheetFormatPr defaultRowHeight="14.5" x14ac:dyDescent="0.35"/>
  <cols>
    <col min="2" max="2" width="18.7265625" customWidth="1"/>
    <col min="3" max="3" width="18.453125" customWidth="1"/>
    <col min="4" max="4" width="21.08984375" customWidth="1"/>
    <col min="5" max="5" width="15.26953125" customWidth="1"/>
    <col min="6" max="6" width="16" customWidth="1"/>
    <col min="8" max="8" width="18.453125" customWidth="1"/>
    <col min="9" max="9" width="21.26953125" customWidth="1"/>
    <col min="10" max="10" width="25.453125" customWidth="1"/>
  </cols>
  <sheetData>
    <row r="1" spans="1:10" s="14" customFormat="1" x14ac:dyDescent="0.35">
      <c r="A1" s="13" t="s">
        <v>29</v>
      </c>
    </row>
    <row r="2" spans="1:10" s="14" customFormat="1" x14ac:dyDescent="0.35">
      <c r="A2" s="13" t="s">
        <v>30</v>
      </c>
    </row>
    <row r="3" spans="1:10" s="14" customFormat="1" ht="15" thickBot="1" x14ac:dyDescent="0.4">
      <c r="A3" s="15"/>
    </row>
    <row r="4" spans="1:10" s="16" customFormat="1" x14ac:dyDescent="0.35">
      <c r="A4" s="44" t="s">
        <v>0</v>
      </c>
      <c r="B4" s="3" t="s">
        <v>1</v>
      </c>
      <c r="C4" s="44" t="s">
        <v>3</v>
      </c>
      <c r="D4" s="3" t="s">
        <v>4</v>
      </c>
      <c r="E4" s="3" t="s">
        <v>5</v>
      </c>
      <c r="F4" s="3" t="s">
        <v>6</v>
      </c>
      <c r="G4" s="44" t="s">
        <v>8</v>
      </c>
      <c r="H4" s="5" t="s">
        <v>6</v>
      </c>
      <c r="I4" s="46" t="s">
        <v>10</v>
      </c>
      <c r="J4" s="48" t="s">
        <v>11</v>
      </c>
    </row>
    <row r="5" spans="1:10" s="16" customFormat="1" ht="32" customHeight="1" thickBot="1" x14ac:dyDescent="0.4">
      <c r="A5" s="45"/>
      <c r="B5" s="4" t="s">
        <v>2</v>
      </c>
      <c r="C5" s="45"/>
      <c r="D5" s="4" t="s">
        <v>31</v>
      </c>
      <c r="E5" s="4" t="s">
        <v>36</v>
      </c>
      <c r="F5" s="4" t="s">
        <v>7</v>
      </c>
      <c r="G5" s="45"/>
      <c r="H5" s="6" t="s">
        <v>9</v>
      </c>
      <c r="I5" s="47"/>
      <c r="J5" s="49"/>
    </row>
    <row r="6" spans="1:10" s="16" customFormat="1" ht="65.5" customHeight="1" thickBot="1" x14ac:dyDescent="0.4">
      <c r="A6" s="54">
        <v>1</v>
      </c>
      <c r="B6" s="7" t="s">
        <v>32</v>
      </c>
      <c r="C6" s="61" t="s">
        <v>34</v>
      </c>
      <c r="D6" s="10">
        <v>7000</v>
      </c>
      <c r="E6" s="52">
        <v>9.7799999999999994</v>
      </c>
      <c r="F6" s="17">
        <f>E6*D6</f>
        <v>68460</v>
      </c>
      <c r="G6" s="19">
        <v>0.08</v>
      </c>
      <c r="H6" s="17">
        <f>F6*1.08</f>
        <v>73936.800000000003</v>
      </c>
      <c r="I6" s="54" t="s">
        <v>37</v>
      </c>
      <c r="J6" s="54" t="s">
        <v>38</v>
      </c>
    </row>
    <row r="7" spans="1:10" s="16" customFormat="1" ht="32.5" customHeight="1" thickBot="1" x14ac:dyDescent="0.4">
      <c r="A7" s="53"/>
      <c r="B7" s="8" t="s">
        <v>33</v>
      </c>
      <c r="C7" s="63"/>
      <c r="D7" s="10">
        <v>5000</v>
      </c>
      <c r="E7" s="67"/>
      <c r="F7" s="17">
        <f>E6*D7</f>
        <v>48900</v>
      </c>
      <c r="G7" s="19">
        <v>0.08</v>
      </c>
      <c r="H7" s="17">
        <f>F7*1.08</f>
        <v>52812</v>
      </c>
      <c r="I7" s="53"/>
      <c r="J7" s="53"/>
    </row>
    <row r="8" spans="1:10" s="16" customFormat="1" ht="31.5" customHeight="1" thickBot="1" x14ac:dyDescent="0.4">
      <c r="A8" s="56" t="s">
        <v>12</v>
      </c>
      <c r="B8" s="57"/>
      <c r="C8" s="57"/>
      <c r="D8" s="57"/>
      <c r="E8" s="58"/>
      <c r="F8" s="18">
        <f>SUM(F6:F7)</f>
        <v>117360</v>
      </c>
      <c r="G8" s="9"/>
      <c r="H8" s="18">
        <f>SUM(H6:H7)</f>
        <v>126748.8</v>
      </c>
      <c r="I8" s="59"/>
      <c r="J8" s="60"/>
    </row>
    <row r="9" spans="1:10" x14ac:dyDescent="0.35">
      <c r="A9" s="11" t="s">
        <v>19</v>
      </c>
    </row>
    <row r="10" spans="1:10" x14ac:dyDescent="0.35">
      <c r="A10" s="12" t="s">
        <v>20</v>
      </c>
    </row>
    <row r="11" spans="1:10" x14ac:dyDescent="0.35">
      <c r="A11" s="12" t="s">
        <v>35</v>
      </c>
    </row>
  </sheetData>
  <mergeCells count="12">
    <mergeCell ref="A8:E8"/>
    <mergeCell ref="I8:J8"/>
    <mergeCell ref="A4:A5"/>
    <mergeCell ref="C4:C5"/>
    <mergeCell ref="G4:G5"/>
    <mergeCell ref="I4:I5"/>
    <mergeCell ref="J4:J5"/>
    <mergeCell ref="A6:A7"/>
    <mergeCell ref="C6:C7"/>
    <mergeCell ref="E6:E7"/>
    <mergeCell ref="I6:I7"/>
    <mergeCell ref="J6:J7"/>
  </mergeCells>
  <pageMargins left="0.7" right="0.7" top="0.75" bottom="0.75" header="0.3" footer="0.3"/>
  <pageSetup scale="71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Pakiet 1</vt:lpstr>
      <vt:lpstr>Pakiet 5</vt:lpstr>
      <vt:lpstr>Pakiet 12</vt:lpstr>
      <vt:lpstr>'Pakiet 1'!Print_Area</vt:lpstr>
      <vt:lpstr>'Pakiet 12'!Print_Area</vt:lpstr>
      <vt:lpstr>'Pakiet 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2025-05-22T08:45:30Z</cp:lastPrinted>
  <dcterms:created xsi:type="dcterms:W3CDTF">2015-06-05T18:17:20Z</dcterms:created>
  <dcterms:modified xsi:type="dcterms:W3CDTF">2025-05-22T08:45:34Z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2025-05-20T12:30:47Z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b4a727f4-5b1e-478b-b2e3-c04def00a98d</vt:lpwstr>
  </property>
  <property fmtid="{D5CDD505-2E9C-101B-9397-08002B2CF9AE}" pid="8" name="MSIP_Label_d8d793b9-73c2-43c2-b1d4-b4749f286de9_ContentBits">
    <vt:lpwstr>2</vt:lpwstr>
  </property>
  <property fmtid="{D5CDD505-2E9C-101B-9397-08002B2CF9AE}" pid="9" name="MSIP_Label_d8d793b9-73c2-43c2-b1d4-b4749f286de9_Tag">
    <vt:lpwstr>10, 0, 1, 1</vt:lpwstr>
  </property>
</Properties>
</file>