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ulpit\Cuprum przeetarg\"/>
    </mc:Choice>
  </mc:AlternateContent>
  <xr:revisionPtr revIDLastSave="0" documentId="13_ncr:1_{5C7BA29F-FD2E-4F62-B0E6-68495B1771FA}" xr6:coauthVersionLast="36" xr6:coauthVersionMax="36" xr10:uidLastSave="{00000000-0000-0000-0000-000000000000}"/>
  <bookViews>
    <workbookView xWindow="120" yWindow="12" windowWidth="18960" windowHeight="11328" xr2:uid="{00000000-000D-0000-FFFF-FFFF00000000}"/>
  </bookViews>
  <sheets>
    <sheet name="Table 1" sheetId="1" r:id="rId1"/>
  </sheets>
  <calcPr calcId="191029"/>
</workbook>
</file>

<file path=xl/calcChain.xml><?xml version="1.0" encoding="utf-8"?>
<calcChain xmlns="http://schemas.openxmlformats.org/spreadsheetml/2006/main">
  <c r="J44" i="1" l="1"/>
  <c r="J40" i="1" l="1"/>
  <c r="J41" i="1"/>
  <c r="J42" i="1"/>
  <c r="J43" i="1"/>
  <c r="J39" i="1"/>
  <c r="J33" i="1"/>
  <c r="J34" i="1"/>
  <c r="J35" i="1"/>
  <c r="J36" i="1"/>
  <c r="J37" i="1"/>
  <c r="J32" i="1"/>
  <c r="J21" i="1"/>
  <c r="J22" i="1"/>
  <c r="J23" i="1"/>
  <c r="J24" i="1"/>
  <c r="J25" i="1"/>
  <c r="J26" i="1"/>
  <c r="J27" i="1"/>
  <c r="J28" i="1"/>
  <c r="J29" i="1"/>
  <c r="J30" i="1"/>
  <c r="J20" i="1"/>
  <c r="J14" i="1"/>
  <c r="J15" i="1"/>
  <c r="J16" i="1"/>
  <c r="J17" i="1"/>
  <c r="J18" i="1"/>
  <c r="J13" i="1"/>
  <c r="J8" i="1"/>
  <c r="J9" i="1"/>
  <c r="J10" i="1"/>
  <c r="J11" i="1"/>
  <c r="J7" i="1"/>
</calcChain>
</file>

<file path=xl/sharedStrings.xml><?xml version="1.0" encoding="utf-8"?>
<sst xmlns="http://schemas.openxmlformats.org/spreadsheetml/2006/main" count="183" uniqueCount="129">
  <si>
    <t>Załącznik nr 1a - KOSZTORYS OFERTOWY</t>
  </si>
  <si>
    <t>Remont przepustu z blachy falistej na drodze leśnej nr 24 w km 3+574 w leśnictwie Bodaki, zn. spr. SA.270.5.2025</t>
  </si>
  <si>
    <t>33 d.5</t>
  </si>
  <si>
    <t>32 d.5</t>
  </si>
  <si>
    <t>31 d.5</t>
  </si>
  <si>
    <t>30 d.5</t>
  </si>
  <si>
    <t>29 d.5</t>
  </si>
  <si>
    <t>28 d.4</t>
  </si>
  <si>
    <t>27 d.4</t>
  </si>
  <si>
    <t>26 d.4</t>
  </si>
  <si>
    <t>25 d.4</t>
  </si>
  <si>
    <t>24 d.4</t>
  </si>
  <si>
    <t>23 d.4</t>
  </si>
  <si>
    <t>22 d.3</t>
  </si>
  <si>
    <t>21 d.3</t>
  </si>
  <si>
    <t>20 d.3</t>
  </si>
  <si>
    <t>19 d.3</t>
  </si>
  <si>
    <t>17 d.3</t>
  </si>
  <si>
    <t>18 d.3</t>
  </si>
  <si>
    <t>16 d.3</t>
  </si>
  <si>
    <t>15 d.3</t>
  </si>
  <si>
    <t>14 d.3</t>
  </si>
  <si>
    <t>13 d.3</t>
  </si>
  <si>
    <t>12 d.3</t>
  </si>
  <si>
    <t>11 d.2</t>
  </si>
  <si>
    <t>10 d.2</t>
  </si>
  <si>
    <t>9 d.2</t>
  </si>
  <si>
    <t>8 d.2</t>
  </si>
  <si>
    <t>7 d.2</t>
  </si>
  <si>
    <t>6 d.2</t>
  </si>
  <si>
    <t>5 d.1</t>
  </si>
  <si>
    <t>4 d.1</t>
  </si>
  <si>
    <t>3 d.1</t>
  </si>
  <si>
    <t>2 d.1</t>
  </si>
  <si>
    <t>1 d.1</t>
  </si>
  <si>
    <t>KNR 2-31 0818-06</t>
  </si>
  <si>
    <t>KNR 4-04 1107-03 1107-04</t>
  </si>
  <si>
    <t>KNR 2-01 0217-06</t>
  </si>
  <si>
    <t>KNR 2-31 0802-07 0802-08</t>
  </si>
  <si>
    <t>KNKRB 6 1404-01</t>
  </si>
  <si>
    <t>KNR 2-01 0207-03 0214-04</t>
  </si>
  <si>
    <t>KNR 2-01 0218-06</t>
  </si>
  <si>
    <t>KNR 2-01 0206-05 0214-04</t>
  </si>
  <si>
    <t>KNR 2-31 0114-01 0114-02
analogia</t>
  </si>
  <si>
    <t>kalkulacja indywidualna</t>
  </si>
  <si>
    <t>KNR 2-28 0501-09</t>
  </si>
  <si>
    <t>KNNR 1 0407-03</t>
  </si>
  <si>
    <t>KNR 2-01 0236-02</t>
  </si>
  <si>
    <t>KNNR 6 0103-03
analogia</t>
  </si>
  <si>
    <t>KNR 2-31 0114-07 0114-08
analogia</t>
  </si>
  <si>
    <t>KNR 2-31 1002-04</t>
  </si>
  <si>
    <t>KNR 2-31 1002-03</t>
  </si>
  <si>
    <t>KNR 2-31 1002-02</t>
  </si>
  <si>
    <t>KNR 2-01 0506-08</t>
  </si>
  <si>
    <t>KNKRB 1 0417-04
analogia</t>
  </si>
  <si>
    <t>KNR 2-01 0510-01 0510-02</t>
  </si>
  <si>
    <t>KNNR 6 0703-01
analogia</t>
  </si>
  <si>
    <t>Razem NETTO [zł]:</t>
  </si>
  <si>
    <t>VAT [zł]</t>
  </si>
  <si>
    <t>Razem BRUTTO [zł]</t>
  </si>
  <si>
    <t>Lp.</t>
  </si>
  <si>
    <t>Podstawa</t>
  </si>
  <si>
    <t>Nr spec. techn.</t>
  </si>
  <si>
    <t>Opis i wyliczenia</t>
  </si>
  <si>
    <t>j.m.</t>
  </si>
  <si>
    <t>Poszcz</t>
  </si>
  <si>
    <t>Razem</t>
  </si>
  <si>
    <t>ROBOTY PRZYGOTOWAWCZE I ROZBIÓRKOWE</t>
  </si>
  <si>
    <t>kalk. własna</t>
  </si>
  <si>
    <t>D-01.01.01</t>
  </si>
  <si>
    <t>Roboty pomiarowe - pomiary uproszczone wyznaczenia zakresu robót</t>
  </si>
  <si>
    <t>kpl</t>
  </si>
  <si>
    <t>D-01.02.04</t>
  </si>
  <si>
    <t>Rozebranie barier stalowych pojedynczych - materiał na odkład do ponownego wbudowania</t>
  </si>
  <si>
    <t>m</t>
  </si>
  <si>
    <t>Rozebranie przepustu z rur stalowych o przekroju łukowo-kołowym 1490x2040mm</t>
  </si>
  <si>
    <t>t</t>
  </si>
  <si>
    <t>ROBOTY ZIEMNE - WYKOPY</t>
  </si>
  <si>
    <t>D-01.02.02</t>
  </si>
  <si>
    <t>Mechaniczne rozebranie podbudowy z kruszywa kamiennego o grubości 45 cm</t>
  </si>
  <si>
    <t>Transport materialow sypkich (kruszywo) przy zaladunku mecha- nicznym na odleglosc 1 km</t>
  </si>
  <si>
    <t>D-02.01.01</t>
  </si>
  <si>
    <t>PRZEPUST</t>
  </si>
  <si>
    <t>KNR AT-04 0101-01</t>
  </si>
  <si>
    <t>D-04.02.01a</t>
  </si>
  <si>
    <t>D-04.04.01</t>
  </si>
  <si>
    <t>D-03.01.02</t>
  </si>
  <si>
    <t>szt</t>
  </si>
  <si>
    <t>Montaż konstrukcji stalowej przepustu</t>
  </si>
  <si>
    <t>D-02.03.01</t>
  </si>
  <si>
    <t>Formowanie i zagęszczanie nasypów o wys. do 3,0 m spycharka- mi w gruncie kat.IV</t>
  </si>
  <si>
    <t>Zakup i dowiezienie pospółki 0-63mm na nasyp</t>
  </si>
  <si>
    <t>KONSTRUKCJA DROGI</t>
  </si>
  <si>
    <t>D-04.01.01</t>
  </si>
  <si>
    <t>Profilowanie i zagęszczanie podłoża wykonywane mechanicznie w gruncie kat. II-IV pod warstwy konstrukcyjne nawierzchni</t>
  </si>
  <si>
    <t>D-04.04.02</t>
  </si>
  <si>
    <t>Podbudowa z kruszywa łamanego - warstwa górna o grubości po zagęszczeniu 45 cm - ANALOGIA: kliniec 4/31,5 C90/3 z zamknię- ciem górnej warstwy grysem granitowym 2/4mm</t>
  </si>
  <si>
    <t>D-06.03.01a</t>
  </si>
  <si>
    <t>D-05.03.08a</t>
  </si>
  <si>
    <t>ROBOTY WYKOŃCZENIOWE</t>
  </si>
  <si>
    <t>Plantowanie skarp i korony nasypów - kat.gr.IV</t>
  </si>
  <si>
    <t>D-06.01.01</t>
  </si>
  <si>
    <t>Wykonanie narzutu kamiennego - kamień na zaprawe</t>
  </si>
  <si>
    <t>Humusowanie skarp z obsianiem przy grub.warstwy humusu 15 cm</t>
  </si>
  <si>
    <t>D-07.05.01</t>
  </si>
  <si>
    <r>
      <rPr>
        <sz val="11"/>
        <rFont val="Calibri"/>
        <family val="2"/>
        <charset val="238"/>
        <scheme val="minor"/>
      </rPr>
      <t>KNR AT-03 0104-01
analogia</t>
    </r>
  </si>
  <si>
    <r>
      <rPr>
        <vertAlign val="subscript"/>
        <sz val="11"/>
        <rFont val="Calibri"/>
        <family val="2"/>
        <charset val="238"/>
        <scheme val="minor"/>
      </rPr>
      <t>m</t>
    </r>
    <r>
      <rPr>
        <sz val="11"/>
        <rFont val="Calibri"/>
        <family val="2"/>
        <charset val="238"/>
        <scheme val="minor"/>
      </rPr>
      <t>2</t>
    </r>
  </si>
  <si>
    <r>
      <rPr>
        <sz val="11"/>
        <rFont val="Calibri"/>
        <family val="2"/>
        <charset val="238"/>
        <scheme val="minor"/>
      </rPr>
      <t>kalkulacja indywidual-
na</t>
    </r>
  </si>
  <si>
    <r>
      <rPr>
        <vertAlign val="subscript"/>
        <sz val="11"/>
        <rFont val="Calibri"/>
        <family val="2"/>
        <charset val="238"/>
        <scheme val="minor"/>
      </rPr>
      <t>m</t>
    </r>
    <r>
      <rPr>
        <sz val="11"/>
        <rFont val="Calibri"/>
        <family val="2"/>
        <charset val="238"/>
        <scheme val="minor"/>
      </rPr>
      <t>3</t>
    </r>
  </si>
  <si>
    <t>Cena jedn.</t>
  </si>
  <si>
    <t>Koszt konstrukcji przepustu łukowo-kołowego z blachy falistej 1490x2040mm o długości 17m typu HelCor PA - HCPA 14 zabezpieczony warstwą cynku o grubości 42µm oraz dodatkowo dwustronnie powłoką polimerową o gr. min. 250µm</t>
  </si>
  <si>
    <t>Podbudowa z kruszywa naturalnego - warstwa dolna o grubości po zagęszczeniu 40 cm - ANALOGIA: Wykonanie fundamentu pod przepustem z podsypki żwirowi-piaskowa 0,075-20mm zagęszczonej od I/D=0,98 wg. Proctora - gr. 40 cm</t>
  </si>
  <si>
    <t>Wykonanie zasypki inżynierskiej kruszywowej 0-31,5mm zagęszczonej do wskaźnika zagęszczenia Is=0,98 wg Proctora, warstwami do 30cm</t>
  </si>
  <si>
    <t>Bariery ochronne stalowe jednostronne o masie 1 m 24 kg - ANALOGIA: montaż barier stalowych U-14a - wykorzystanie barier wcześniej zdemontowanych</t>
  </si>
  <si>
    <t>Brukowanie wlotów i wylotów kamieniem łamanym na chudym betonie z zalaniem szczelin zaprawą cementową</t>
  </si>
  <si>
    <t>Powierzchniowe utrwalanie nawierzchni drogowych emulsją asfaltową grysem kamiennym frakcji 8-12 w ilości 10.0 dm3/m2</t>
  </si>
  <si>
    <t>Powierzchniowe utrwalanie nawierzchni drogowych emulsją asfaltową grysem kamiennym frakcji 12-16 w ilości 13.0 dm3/m2</t>
  </si>
  <si>
    <t>Powierzchniowe utrwalanie nawierzchni drogowych emulsją asfaltową grysem kamiennym frakcji 16-25 w ilości 18.0 dm3/m2</t>
  </si>
  <si>
    <t>Podbudowa z kruszywa łamanego - warstwa górna o grubości po zagęszczeniu 20 cm - ANALOGIA: pobocza gr. 10 cm po zagęsz- czeniu z mieszanki niezwiązanej z kruszywem 0/31,5 C90/3 stab.mech,</t>
  </si>
  <si>
    <t>Zagęszczenie nasypów ubijakami mechanicznymi; grunty spoiste kat. III-IV</t>
  </si>
  <si>
    <t>Obsypka rurociągu kruszywem dowiezionym - zasypka bezpośrednio przy rurze (do 20cm); żwirowo-piaskowa frakcja 0÷4mm zagęszczona ręcznie do wskaźnika zagęszczenia Is=0,95 wg Proctora</t>
  </si>
  <si>
    <t>Formowanie i zagęszczanie nasypów o wys. do 3,0 m spycharkami w gruncie kat.IV</t>
  </si>
  <si>
    <t>Mechaniczna rozbiórka nawierzchni bitumicznej o gr. 4 cm z wywozem materiału z rozbiórki na odl. do 1 km - ANALOGIA: rozbiórka nawierzchni powierzchniowo utrwalonej emulsją asfaltową gr. 5cm z wywozem materiału z rozbiórki na odl. do 1km Krotność = 1.25</t>
  </si>
  <si>
    <t>Transport złomu samochodem skrzyniowym z załadunkiem i wyładunkiem mechanicznym na odległość 5 km - wywiezienie rozebranych stalowych rur przepustu łukowo-kołowego</t>
  </si>
  <si>
    <t>Wykopy oraz przekopy wykonywane koparkami podsiębiernymi 0.40 m3 na odkład w gruncie kat.III - usunięcie ze skarp i shałdo- wanie warstwy ziemi urodzajnej (humusu) gr. 15cm</t>
  </si>
  <si>
    <t>Roboty ziemne wykonywane koparkami podsiębiernymi o poj. łyżki 1.20 m3 w gr.kat.IV z transportem urobku samochodami samowyładowczymi na odległość 5 km - wykopy przy przepuście</t>
  </si>
  <si>
    <t>Wykopy oraz przekopy wykonywane koparkami podsiębiernymi 1.20 m3 na odkład w gruncie kat.IV - roboty ziemne przy skarpach koryta potoku</t>
  </si>
  <si>
    <t>Roboty ziemne wykonywane koparkami podsiębiernymi o poj.łyżki 0.60 m3 w gr.kat.IV z transportem urobku samochodami samowyładowczymi na odległość 5 km - wykopy fundamentu kruszywowego pod przepustem</t>
  </si>
  <si>
    <t>Warstwa wzmacniająca grunt pod warstwy technologiczne z geowłókniny o szer. 5,0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</si>
</sst>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0"/>
      <color rgb="FF000000"/>
      <name val="Times New Roman"/>
      <charset val="204"/>
    </font>
    <font>
      <b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rgb="FF000000"/>
      <name val="Times New Roman"/>
      <charset val="204"/>
    </font>
    <font>
      <b/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bscript"/>
      <sz val="1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42">
    <xf numFmtId="0" fontId="0" fillId="0" borderId="0" xfId="0" applyFill="1" applyBorder="1" applyAlignment="1">
      <alignment horizontal="left" vertical="top"/>
    </xf>
    <xf numFmtId="0" fontId="1" fillId="0" borderId="0" xfId="0" applyFont="1"/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/>
    </xf>
    <xf numFmtId="2" fontId="1" fillId="0" borderId="0" xfId="0" quotePrefix="1" applyNumberFormat="1" applyFont="1" applyFill="1" applyBorder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44" fontId="9" fillId="0" borderId="5" xfId="1" applyFont="1" applyFill="1" applyBorder="1" applyAlignment="1">
      <alignment horizontal="left" vertical="top"/>
    </xf>
    <xf numFmtId="44" fontId="6" fillId="0" borderId="1" xfId="1" applyFont="1" applyFill="1" applyBorder="1" applyAlignment="1">
      <alignment horizontal="center" vertical="center" wrapText="1"/>
    </xf>
    <xf numFmtId="44" fontId="6" fillId="0" borderId="6" xfId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center" vertical="top"/>
    </xf>
    <xf numFmtId="0" fontId="5" fillId="0" borderId="8" xfId="0" applyFont="1" applyFill="1" applyBorder="1" applyAlignment="1">
      <alignment horizontal="center" vertical="top"/>
    </xf>
    <xf numFmtId="0" fontId="5" fillId="0" borderId="9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46"/>
  <sheetViews>
    <sheetView tabSelected="1" workbookViewId="0"/>
  </sheetViews>
  <sheetFormatPr defaultColWidth="0" defaultRowHeight="13.2" zeroHeight="1" x14ac:dyDescent="0.25"/>
  <cols>
    <col min="1" max="1" width="7.21875" customWidth="1"/>
    <col min="2" max="2" width="19.33203125" customWidth="1"/>
    <col min="3" max="3" width="16.88671875" customWidth="1"/>
    <col min="4" max="4" width="13.77734375" customWidth="1"/>
    <col min="5" max="5" width="15.44140625" customWidth="1"/>
    <col min="6" max="6" width="43.21875" customWidth="1"/>
    <col min="7" max="7" width="9.21875" customWidth="1"/>
    <col min="8" max="9" width="11.6640625" customWidth="1"/>
    <col min="10" max="10" width="10.44140625" customWidth="1"/>
    <col min="11" max="11" width="3.33203125" hidden="1" customWidth="1"/>
    <col min="12" max="29" width="0" hidden="1" customWidth="1"/>
    <col min="30" max="16384" width="8.88671875" hidden="1"/>
  </cols>
  <sheetData>
    <row r="1" spans="1:22" ht="14.4" x14ac:dyDescent="0.3">
      <c r="A1" s="2" t="s">
        <v>0</v>
      </c>
      <c r="B1" s="2"/>
      <c r="C1" s="10"/>
      <c r="D1" s="11"/>
      <c r="E1" s="12"/>
      <c r="F1" s="12"/>
      <c r="G1" s="12"/>
      <c r="H1" s="13"/>
      <c r="I1" s="13"/>
      <c r="J1" s="13"/>
    </row>
    <row r="2" spans="1:22" ht="14.4" x14ac:dyDescent="0.3">
      <c r="A2" s="1" t="s">
        <v>1</v>
      </c>
      <c r="B2" s="10"/>
      <c r="C2" s="10"/>
      <c r="D2" s="11"/>
      <c r="E2" s="12"/>
      <c r="F2" s="12"/>
      <c r="G2" s="12"/>
      <c r="H2" s="13"/>
      <c r="I2" s="13"/>
      <c r="J2" s="13"/>
    </row>
    <row r="3" spans="1:22" ht="13.8" x14ac:dyDescent="0.3">
      <c r="A3" s="12"/>
      <c r="B3" s="10"/>
      <c r="C3" s="10"/>
      <c r="D3" s="11"/>
      <c r="E3" s="12"/>
      <c r="F3" s="12"/>
      <c r="G3" s="12"/>
      <c r="H3" s="13"/>
      <c r="I3" s="13"/>
      <c r="J3" s="13"/>
    </row>
    <row r="4" spans="1:22" ht="13.8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</row>
    <row r="5" spans="1:22" ht="19.8" customHeight="1" x14ac:dyDescent="0.25">
      <c r="A5" s="14" t="s">
        <v>60</v>
      </c>
      <c r="B5" s="15" t="s">
        <v>61</v>
      </c>
      <c r="C5" s="15" t="s">
        <v>62</v>
      </c>
      <c r="D5" s="39" t="s">
        <v>63</v>
      </c>
      <c r="E5" s="40"/>
      <c r="F5" s="41"/>
      <c r="G5" s="15" t="s">
        <v>64</v>
      </c>
      <c r="H5" s="15" t="s">
        <v>65</v>
      </c>
      <c r="I5" s="15" t="s">
        <v>109</v>
      </c>
      <c r="J5" s="15" t="s">
        <v>66</v>
      </c>
    </row>
    <row r="6" spans="1:22" ht="12.6" customHeight="1" x14ac:dyDescent="0.3">
      <c r="A6" s="16">
        <v>1</v>
      </c>
      <c r="B6" s="17"/>
      <c r="C6" s="17"/>
      <c r="D6" s="36" t="s">
        <v>67</v>
      </c>
      <c r="E6" s="37"/>
      <c r="F6" s="37"/>
      <c r="G6" s="37"/>
      <c r="H6" s="37"/>
      <c r="I6" s="37"/>
      <c r="J6" s="38"/>
    </row>
    <row r="7" spans="1:22" ht="14.4" x14ac:dyDescent="0.25">
      <c r="A7" s="18" t="s">
        <v>34</v>
      </c>
      <c r="B7" s="19" t="s">
        <v>68</v>
      </c>
      <c r="C7" s="20" t="s">
        <v>69</v>
      </c>
      <c r="D7" s="28" t="s">
        <v>70</v>
      </c>
      <c r="E7" s="29"/>
      <c r="F7" s="30"/>
      <c r="G7" s="19" t="s">
        <v>71</v>
      </c>
      <c r="H7" s="21">
        <v>1</v>
      </c>
      <c r="I7" s="24"/>
      <c r="J7" s="24">
        <f>ROUND(I7*H7,2)</f>
        <v>0</v>
      </c>
    </row>
    <row r="8" spans="1:22" ht="14.4" x14ac:dyDescent="0.3">
      <c r="A8" s="18" t="s">
        <v>33</v>
      </c>
      <c r="B8" s="19" t="s">
        <v>35</v>
      </c>
      <c r="C8" s="20" t="s">
        <v>72</v>
      </c>
      <c r="D8" s="28" t="s">
        <v>73</v>
      </c>
      <c r="E8" s="29"/>
      <c r="F8" s="30"/>
      <c r="G8" s="19" t="s">
        <v>74</v>
      </c>
      <c r="H8" s="21">
        <v>40</v>
      </c>
      <c r="I8" s="24"/>
      <c r="J8" s="24">
        <f t="shared" ref="J8:J11" si="0">ROUND(I8*H8,2)</f>
        <v>0</v>
      </c>
      <c r="P8" s="3"/>
      <c r="Q8" s="4"/>
      <c r="R8" s="4"/>
      <c r="S8" s="5"/>
      <c r="T8" s="6"/>
      <c r="U8" s="6"/>
      <c r="V8" s="6"/>
    </row>
    <row r="9" spans="1:22" ht="62.4" customHeight="1" x14ac:dyDescent="0.3">
      <c r="A9" s="18" t="s">
        <v>32</v>
      </c>
      <c r="B9" s="21" t="s">
        <v>105</v>
      </c>
      <c r="C9" s="20" t="s">
        <v>72</v>
      </c>
      <c r="D9" s="28" t="s">
        <v>122</v>
      </c>
      <c r="E9" s="34"/>
      <c r="F9" s="35"/>
      <c r="G9" s="21" t="s">
        <v>106</v>
      </c>
      <c r="H9" s="21">
        <v>110</v>
      </c>
      <c r="I9" s="24"/>
      <c r="J9" s="24">
        <f t="shared" si="0"/>
        <v>0</v>
      </c>
      <c r="P9" s="3"/>
      <c r="Q9" s="4"/>
      <c r="R9" s="4"/>
      <c r="S9" s="5"/>
      <c r="T9" s="6"/>
      <c r="U9" s="6"/>
      <c r="V9" s="6"/>
    </row>
    <row r="10" spans="1:22" ht="28.8" x14ac:dyDescent="0.25">
      <c r="A10" s="18" t="s">
        <v>31</v>
      </c>
      <c r="B10" s="21" t="s">
        <v>107</v>
      </c>
      <c r="C10" s="20" t="s">
        <v>72</v>
      </c>
      <c r="D10" s="28" t="s">
        <v>75</v>
      </c>
      <c r="E10" s="29"/>
      <c r="F10" s="30"/>
      <c r="G10" s="19" t="s">
        <v>74</v>
      </c>
      <c r="H10" s="21">
        <v>17</v>
      </c>
      <c r="I10" s="24"/>
      <c r="J10" s="24">
        <f t="shared" si="0"/>
        <v>0</v>
      </c>
      <c r="P10" s="6"/>
      <c r="Q10" s="4"/>
      <c r="R10" s="4"/>
      <c r="S10" s="5"/>
      <c r="T10" s="6"/>
      <c r="U10" s="6"/>
      <c r="V10" s="6"/>
    </row>
    <row r="11" spans="1:22" ht="55.8" customHeight="1" x14ac:dyDescent="0.3">
      <c r="A11" s="18" t="s">
        <v>30</v>
      </c>
      <c r="B11" s="19" t="s">
        <v>36</v>
      </c>
      <c r="C11" s="20" t="s">
        <v>72</v>
      </c>
      <c r="D11" s="28" t="s">
        <v>123</v>
      </c>
      <c r="E11" s="29"/>
      <c r="F11" s="30"/>
      <c r="G11" s="19" t="s">
        <v>76</v>
      </c>
      <c r="H11" s="21">
        <v>2.7</v>
      </c>
      <c r="I11" s="24"/>
      <c r="J11" s="24">
        <f t="shared" si="0"/>
        <v>0</v>
      </c>
      <c r="P11" s="3"/>
      <c r="Q11" s="7"/>
      <c r="R11" s="7"/>
      <c r="S11" s="8"/>
      <c r="T11" s="8"/>
      <c r="U11" s="8"/>
      <c r="V11" s="8"/>
    </row>
    <row r="12" spans="1:22" ht="14.4" customHeight="1" x14ac:dyDescent="0.3">
      <c r="A12" s="16">
        <v>2</v>
      </c>
      <c r="B12" s="22"/>
      <c r="C12" s="17"/>
      <c r="D12" s="36" t="s">
        <v>77</v>
      </c>
      <c r="E12" s="37"/>
      <c r="F12" s="37"/>
      <c r="G12" s="37"/>
      <c r="H12" s="37"/>
      <c r="I12" s="37"/>
      <c r="J12" s="38"/>
      <c r="P12" s="3"/>
      <c r="Q12" s="7"/>
      <c r="R12" s="7"/>
      <c r="S12" s="7"/>
      <c r="T12" s="7"/>
      <c r="U12" s="7"/>
      <c r="V12" s="7"/>
    </row>
    <row r="13" spans="1:22" ht="46.2" customHeight="1" x14ac:dyDescent="0.3">
      <c r="A13" s="18" t="s">
        <v>29</v>
      </c>
      <c r="B13" s="19" t="s">
        <v>37</v>
      </c>
      <c r="C13" s="20" t="s">
        <v>78</v>
      </c>
      <c r="D13" s="28" t="s">
        <v>124</v>
      </c>
      <c r="E13" s="34"/>
      <c r="F13" s="35"/>
      <c r="G13" s="21" t="s">
        <v>108</v>
      </c>
      <c r="H13" s="21">
        <v>32.25</v>
      </c>
      <c r="I13" s="24"/>
      <c r="J13" s="24">
        <f>ROUND(I13*H13,2)</f>
        <v>0</v>
      </c>
      <c r="P13" s="9"/>
      <c r="Q13" s="7"/>
      <c r="R13" s="7"/>
      <c r="S13" s="7"/>
      <c r="T13" s="7"/>
      <c r="U13" s="7"/>
      <c r="V13" s="7"/>
    </row>
    <row r="14" spans="1:22" ht="28.8" x14ac:dyDescent="0.25">
      <c r="A14" s="18" t="s">
        <v>28</v>
      </c>
      <c r="B14" s="19" t="s">
        <v>38</v>
      </c>
      <c r="C14" s="20" t="s">
        <v>72</v>
      </c>
      <c r="D14" s="28" t="s">
        <v>79</v>
      </c>
      <c r="E14" s="29"/>
      <c r="F14" s="30"/>
      <c r="G14" s="21" t="s">
        <v>106</v>
      </c>
      <c r="H14" s="21">
        <v>114.4</v>
      </c>
      <c r="I14" s="24"/>
      <c r="J14" s="24">
        <f t="shared" ref="J14:J18" si="1">ROUND(I14*H14,2)</f>
        <v>0</v>
      </c>
    </row>
    <row r="15" spans="1:22" ht="34.799999999999997" customHeight="1" x14ac:dyDescent="0.25">
      <c r="A15" s="18" t="s">
        <v>27</v>
      </c>
      <c r="B15" s="19" t="s">
        <v>39</v>
      </c>
      <c r="C15" s="20" t="s">
        <v>72</v>
      </c>
      <c r="D15" s="28" t="s">
        <v>80</v>
      </c>
      <c r="E15" s="29"/>
      <c r="F15" s="30"/>
      <c r="G15" s="19" t="s">
        <v>76</v>
      </c>
      <c r="H15" s="21">
        <v>86.7</v>
      </c>
      <c r="I15" s="24"/>
      <c r="J15" s="24">
        <f t="shared" si="1"/>
        <v>0</v>
      </c>
    </row>
    <row r="16" spans="1:22" ht="46.2" customHeight="1" x14ac:dyDescent="0.25">
      <c r="A16" s="18" t="s">
        <v>26</v>
      </c>
      <c r="B16" s="19" t="s">
        <v>40</v>
      </c>
      <c r="C16" s="20" t="s">
        <v>81</v>
      </c>
      <c r="D16" s="28" t="s">
        <v>125</v>
      </c>
      <c r="E16" s="34"/>
      <c r="F16" s="35"/>
      <c r="G16" s="21" t="s">
        <v>108</v>
      </c>
      <c r="H16" s="21">
        <v>407</v>
      </c>
      <c r="I16" s="24"/>
      <c r="J16" s="24">
        <f t="shared" si="1"/>
        <v>0</v>
      </c>
    </row>
    <row r="17" spans="1:10" ht="35.4" customHeight="1" x14ac:dyDescent="0.25">
      <c r="A17" s="18" t="s">
        <v>25</v>
      </c>
      <c r="B17" s="19" t="s">
        <v>41</v>
      </c>
      <c r="C17" s="20" t="s">
        <v>81</v>
      </c>
      <c r="D17" s="28" t="s">
        <v>126</v>
      </c>
      <c r="E17" s="34"/>
      <c r="F17" s="35"/>
      <c r="G17" s="21" t="s">
        <v>108</v>
      </c>
      <c r="H17" s="21">
        <v>40</v>
      </c>
      <c r="I17" s="24"/>
      <c r="J17" s="24">
        <f t="shared" si="1"/>
        <v>0</v>
      </c>
    </row>
    <row r="18" spans="1:10" ht="55.2" customHeight="1" x14ac:dyDescent="0.25">
      <c r="A18" s="18" t="s">
        <v>24</v>
      </c>
      <c r="B18" s="19" t="s">
        <v>42</v>
      </c>
      <c r="C18" s="20" t="s">
        <v>81</v>
      </c>
      <c r="D18" s="28" t="s">
        <v>127</v>
      </c>
      <c r="E18" s="34"/>
      <c r="F18" s="35"/>
      <c r="G18" s="21" t="s">
        <v>108</v>
      </c>
      <c r="H18" s="21">
        <v>32</v>
      </c>
      <c r="I18" s="24"/>
      <c r="J18" s="24">
        <f t="shared" si="1"/>
        <v>0</v>
      </c>
    </row>
    <row r="19" spans="1:10" ht="15.6" customHeight="1" x14ac:dyDescent="0.3">
      <c r="A19" s="16">
        <v>3</v>
      </c>
      <c r="B19" s="22"/>
      <c r="C19" s="17"/>
      <c r="D19" s="36" t="s">
        <v>82</v>
      </c>
      <c r="E19" s="37"/>
      <c r="F19" s="37"/>
      <c r="G19" s="37"/>
      <c r="H19" s="37"/>
      <c r="I19" s="37"/>
      <c r="J19" s="38"/>
    </row>
    <row r="20" spans="1:10" ht="19.8" customHeight="1" x14ac:dyDescent="0.25">
      <c r="A20" s="18" t="s">
        <v>23</v>
      </c>
      <c r="B20" s="19" t="s">
        <v>83</v>
      </c>
      <c r="C20" s="20" t="s">
        <v>84</v>
      </c>
      <c r="D20" s="28" t="s">
        <v>128</v>
      </c>
      <c r="E20" s="29"/>
      <c r="F20" s="30"/>
      <c r="G20" s="21" t="s">
        <v>106</v>
      </c>
      <c r="H20" s="21">
        <v>320</v>
      </c>
      <c r="I20" s="24"/>
      <c r="J20" s="24">
        <f>ROUND(I20*H20,2)</f>
        <v>0</v>
      </c>
    </row>
    <row r="21" spans="1:10" ht="43.2" x14ac:dyDescent="0.25">
      <c r="A21" s="18" t="s">
        <v>22</v>
      </c>
      <c r="B21" s="19" t="s">
        <v>43</v>
      </c>
      <c r="C21" s="20" t="s">
        <v>85</v>
      </c>
      <c r="D21" s="28" t="s">
        <v>111</v>
      </c>
      <c r="E21" s="34"/>
      <c r="F21" s="35"/>
      <c r="G21" s="21" t="s">
        <v>106</v>
      </c>
      <c r="H21" s="21">
        <v>80</v>
      </c>
      <c r="I21" s="24"/>
      <c r="J21" s="24">
        <f t="shared" ref="J21:J30" si="2">ROUND(I21*H21,2)</f>
        <v>0</v>
      </c>
    </row>
    <row r="22" spans="1:10" ht="48.6" customHeight="1" x14ac:dyDescent="0.25">
      <c r="A22" s="18" t="s">
        <v>21</v>
      </c>
      <c r="B22" s="19" t="s">
        <v>44</v>
      </c>
      <c r="C22" s="20" t="s">
        <v>86</v>
      </c>
      <c r="D22" s="28" t="s">
        <v>110</v>
      </c>
      <c r="E22" s="34"/>
      <c r="F22" s="35"/>
      <c r="G22" s="19" t="s">
        <v>87</v>
      </c>
      <c r="H22" s="21">
        <v>1</v>
      </c>
      <c r="I22" s="24"/>
      <c r="J22" s="24">
        <f t="shared" si="2"/>
        <v>0</v>
      </c>
    </row>
    <row r="23" spans="1:10" ht="28.8" x14ac:dyDescent="0.25">
      <c r="A23" s="18" t="s">
        <v>20</v>
      </c>
      <c r="B23" s="19" t="s">
        <v>44</v>
      </c>
      <c r="C23" s="20" t="s">
        <v>86</v>
      </c>
      <c r="D23" s="28" t="s">
        <v>88</v>
      </c>
      <c r="E23" s="29"/>
      <c r="F23" s="30"/>
      <c r="G23" s="19" t="s">
        <v>74</v>
      </c>
      <c r="H23" s="21">
        <v>17</v>
      </c>
      <c r="I23" s="24"/>
      <c r="J23" s="24">
        <f t="shared" si="2"/>
        <v>0</v>
      </c>
    </row>
    <row r="24" spans="1:10" ht="50.4" customHeight="1" x14ac:dyDescent="0.25">
      <c r="A24" s="18" t="s">
        <v>19</v>
      </c>
      <c r="B24" s="19" t="s">
        <v>45</v>
      </c>
      <c r="C24" s="20" t="s">
        <v>86</v>
      </c>
      <c r="D24" s="28" t="s">
        <v>120</v>
      </c>
      <c r="E24" s="34"/>
      <c r="F24" s="35"/>
      <c r="G24" s="21" t="s">
        <v>108</v>
      </c>
      <c r="H24" s="21">
        <v>16</v>
      </c>
      <c r="I24" s="24"/>
      <c r="J24" s="24">
        <f t="shared" si="2"/>
        <v>0</v>
      </c>
    </row>
    <row r="25" spans="1:10" ht="28.8" x14ac:dyDescent="0.25">
      <c r="A25" s="18" t="s">
        <v>17</v>
      </c>
      <c r="B25" s="19" t="s">
        <v>44</v>
      </c>
      <c r="C25" s="20" t="s">
        <v>86</v>
      </c>
      <c r="D25" s="28" t="s">
        <v>112</v>
      </c>
      <c r="E25" s="34"/>
      <c r="F25" s="35"/>
      <c r="G25" s="21" t="s">
        <v>108</v>
      </c>
      <c r="H25" s="21">
        <v>246</v>
      </c>
      <c r="I25" s="24"/>
      <c r="J25" s="24">
        <f t="shared" si="2"/>
        <v>0</v>
      </c>
    </row>
    <row r="26" spans="1:10" ht="15.6" x14ac:dyDescent="0.25">
      <c r="A26" s="18" t="s">
        <v>18</v>
      </c>
      <c r="B26" s="19" t="s">
        <v>46</v>
      </c>
      <c r="C26" s="20" t="s">
        <v>89</v>
      </c>
      <c r="D26" s="28" t="s">
        <v>90</v>
      </c>
      <c r="E26" s="29"/>
      <c r="F26" s="30"/>
      <c r="G26" s="21" t="s">
        <v>108</v>
      </c>
      <c r="H26" s="21">
        <v>286</v>
      </c>
      <c r="I26" s="24"/>
      <c r="J26" s="24">
        <f t="shared" si="2"/>
        <v>0</v>
      </c>
    </row>
    <row r="27" spans="1:10" ht="15.6" x14ac:dyDescent="0.25">
      <c r="A27" s="18" t="s">
        <v>16</v>
      </c>
      <c r="B27" s="19" t="s">
        <v>47</v>
      </c>
      <c r="C27" s="20" t="s">
        <v>89</v>
      </c>
      <c r="D27" s="28" t="s">
        <v>119</v>
      </c>
      <c r="E27" s="34"/>
      <c r="F27" s="35"/>
      <c r="G27" s="21" t="s">
        <v>108</v>
      </c>
      <c r="H27" s="21">
        <v>286</v>
      </c>
      <c r="I27" s="24"/>
      <c r="J27" s="24">
        <f t="shared" si="2"/>
        <v>0</v>
      </c>
    </row>
    <row r="28" spans="1:10" ht="28.8" x14ac:dyDescent="0.25">
      <c r="A28" s="18" t="s">
        <v>15</v>
      </c>
      <c r="B28" s="19" t="s">
        <v>44</v>
      </c>
      <c r="C28" s="20" t="s">
        <v>85</v>
      </c>
      <c r="D28" s="28" t="s">
        <v>91</v>
      </c>
      <c r="E28" s="29"/>
      <c r="F28" s="30"/>
      <c r="G28" s="21" t="s">
        <v>108</v>
      </c>
      <c r="H28" s="21">
        <v>145</v>
      </c>
      <c r="I28" s="24"/>
      <c r="J28" s="24">
        <f t="shared" si="2"/>
        <v>0</v>
      </c>
    </row>
    <row r="29" spans="1:10" ht="15.6" x14ac:dyDescent="0.25">
      <c r="A29" s="18" t="s">
        <v>14</v>
      </c>
      <c r="B29" s="19" t="s">
        <v>46</v>
      </c>
      <c r="C29" s="20" t="s">
        <v>89</v>
      </c>
      <c r="D29" s="28" t="s">
        <v>121</v>
      </c>
      <c r="E29" s="34"/>
      <c r="F29" s="35"/>
      <c r="G29" s="21" t="s">
        <v>108</v>
      </c>
      <c r="H29" s="21">
        <v>145</v>
      </c>
      <c r="I29" s="24"/>
      <c r="J29" s="24">
        <f t="shared" si="2"/>
        <v>0</v>
      </c>
    </row>
    <row r="30" spans="1:10" ht="15.6" x14ac:dyDescent="0.25">
      <c r="A30" s="18" t="s">
        <v>13</v>
      </c>
      <c r="B30" s="19" t="s">
        <v>47</v>
      </c>
      <c r="C30" s="20" t="s">
        <v>89</v>
      </c>
      <c r="D30" s="28" t="s">
        <v>119</v>
      </c>
      <c r="E30" s="34"/>
      <c r="F30" s="35"/>
      <c r="G30" s="21" t="s">
        <v>108</v>
      </c>
      <c r="H30" s="21">
        <v>145</v>
      </c>
      <c r="I30" s="24"/>
      <c r="J30" s="24">
        <f t="shared" si="2"/>
        <v>0</v>
      </c>
    </row>
    <row r="31" spans="1:10" ht="16.2" customHeight="1" x14ac:dyDescent="0.3">
      <c r="A31" s="16">
        <v>4</v>
      </c>
      <c r="B31" s="22"/>
      <c r="C31" s="17"/>
      <c r="D31" s="36" t="s">
        <v>92</v>
      </c>
      <c r="E31" s="37"/>
      <c r="F31" s="37"/>
      <c r="G31" s="37"/>
      <c r="H31" s="37"/>
      <c r="I31" s="37"/>
      <c r="J31" s="38"/>
    </row>
    <row r="32" spans="1:10" ht="28.8" x14ac:dyDescent="0.25">
      <c r="A32" s="18" t="s">
        <v>12</v>
      </c>
      <c r="B32" s="19" t="s">
        <v>48</v>
      </c>
      <c r="C32" s="20" t="s">
        <v>93</v>
      </c>
      <c r="D32" s="28" t="s">
        <v>94</v>
      </c>
      <c r="E32" s="29"/>
      <c r="F32" s="30"/>
      <c r="G32" s="21" t="s">
        <v>106</v>
      </c>
      <c r="H32" s="21">
        <v>114.4</v>
      </c>
      <c r="I32" s="24"/>
      <c r="J32" s="24">
        <f>ROUND(I32*H32,2)</f>
        <v>0</v>
      </c>
    </row>
    <row r="33" spans="1:10" ht="43.2" x14ac:dyDescent="0.25">
      <c r="A33" s="18" t="s">
        <v>11</v>
      </c>
      <c r="B33" s="19" t="s">
        <v>49</v>
      </c>
      <c r="C33" s="20" t="s">
        <v>95</v>
      </c>
      <c r="D33" s="28" t="s">
        <v>96</v>
      </c>
      <c r="E33" s="29"/>
      <c r="F33" s="30"/>
      <c r="G33" s="21" t="s">
        <v>106</v>
      </c>
      <c r="H33" s="21">
        <v>114.4</v>
      </c>
      <c r="I33" s="24"/>
      <c r="J33" s="24">
        <f t="shared" ref="J33:J37" si="3">ROUND(I33*H33,2)</f>
        <v>0</v>
      </c>
    </row>
    <row r="34" spans="1:10" ht="43.2" x14ac:dyDescent="0.25">
      <c r="A34" s="18" t="s">
        <v>10</v>
      </c>
      <c r="B34" s="19" t="s">
        <v>49</v>
      </c>
      <c r="C34" s="20" t="s">
        <v>97</v>
      </c>
      <c r="D34" s="28" t="s">
        <v>118</v>
      </c>
      <c r="E34" s="34"/>
      <c r="F34" s="35"/>
      <c r="G34" s="21" t="s">
        <v>106</v>
      </c>
      <c r="H34" s="21">
        <v>33</v>
      </c>
      <c r="I34" s="24"/>
      <c r="J34" s="24">
        <f t="shared" si="3"/>
        <v>0</v>
      </c>
    </row>
    <row r="35" spans="1:10" ht="30.6" customHeight="1" x14ac:dyDescent="0.25">
      <c r="A35" s="18" t="s">
        <v>9</v>
      </c>
      <c r="B35" s="19" t="s">
        <v>50</v>
      </c>
      <c r="C35" s="20" t="s">
        <v>98</v>
      </c>
      <c r="D35" s="28" t="s">
        <v>117</v>
      </c>
      <c r="E35" s="29"/>
      <c r="F35" s="30"/>
      <c r="G35" s="21" t="s">
        <v>106</v>
      </c>
      <c r="H35" s="21">
        <v>110</v>
      </c>
      <c r="I35" s="24"/>
      <c r="J35" s="24">
        <f t="shared" si="3"/>
        <v>0</v>
      </c>
    </row>
    <row r="36" spans="1:10" ht="34.799999999999997" customHeight="1" x14ac:dyDescent="0.25">
      <c r="A36" s="18" t="s">
        <v>8</v>
      </c>
      <c r="B36" s="19" t="s">
        <v>51</v>
      </c>
      <c r="C36" s="20" t="s">
        <v>98</v>
      </c>
      <c r="D36" s="28" t="s">
        <v>116</v>
      </c>
      <c r="E36" s="34"/>
      <c r="F36" s="35"/>
      <c r="G36" s="21" t="s">
        <v>106</v>
      </c>
      <c r="H36" s="21">
        <v>110</v>
      </c>
      <c r="I36" s="24"/>
      <c r="J36" s="24">
        <f t="shared" si="3"/>
        <v>0</v>
      </c>
    </row>
    <row r="37" spans="1:10" ht="30.6" customHeight="1" x14ac:dyDescent="0.25">
      <c r="A37" s="18" t="s">
        <v>7</v>
      </c>
      <c r="B37" s="19" t="s">
        <v>52</v>
      </c>
      <c r="C37" s="20" t="s">
        <v>98</v>
      </c>
      <c r="D37" s="28" t="s">
        <v>115</v>
      </c>
      <c r="E37" s="29"/>
      <c r="F37" s="30"/>
      <c r="G37" s="21" t="s">
        <v>106</v>
      </c>
      <c r="H37" s="21">
        <v>110</v>
      </c>
      <c r="I37" s="24"/>
      <c r="J37" s="24">
        <f t="shared" si="3"/>
        <v>0</v>
      </c>
    </row>
    <row r="38" spans="1:10" ht="16.8" customHeight="1" x14ac:dyDescent="0.3">
      <c r="A38" s="16">
        <v>5</v>
      </c>
      <c r="B38" s="22"/>
      <c r="C38" s="17"/>
      <c r="D38" s="36" t="s">
        <v>99</v>
      </c>
      <c r="E38" s="37"/>
      <c r="F38" s="37"/>
      <c r="G38" s="37"/>
      <c r="H38" s="37"/>
      <c r="I38" s="37"/>
      <c r="J38" s="38"/>
    </row>
    <row r="39" spans="1:10" ht="15.6" x14ac:dyDescent="0.25">
      <c r="A39" s="18" t="s">
        <v>6</v>
      </c>
      <c r="B39" s="19" t="s">
        <v>53</v>
      </c>
      <c r="C39" s="20" t="s">
        <v>89</v>
      </c>
      <c r="D39" s="28" t="s">
        <v>100</v>
      </c>
      <c r="E39" s="29"/>
      <c r="F39" s="30"/>
      <c r="G39" s="21" t="s">
        <v>106</v>
      </c>
      <c r="H39" s="21">
        <v>215</v>
      </c>
      <c r="I39" s="24"/>
      <c r="J39" s="24">
        <f>ROUND(I39*H39,2)</f>
        <v>0</v>
      </c>
    </row>
    <row r="40" spans="1:10" ht="15.6" x14ac:dyDescent="0.25">
      <c r="A40" s="18" t="s">
        <v>5</v>
      </c>
      <c r="B40" s="19" t="s">
        <v>68</v>
      </c>
      <c r="C40" s="20" t="s">
        <v>101</v>
      </c>
      <c r="D40" s="28" t="s">
        <v>102</v>
      </c>
      <c r="E40" s="29"/>
      <c r="F40" s="30"/>
      <c r="G40" s="21" t="s">
        <v>106</v>
      </c>
      <c r="H40" s="21">
        <v>21</v>
      </c>
      <c r="I40" s="24"/>
      <c r="J40" s="24">
        <f t="shared" ref="J40:J43" si="4">ROUND(I40*H40,2)</f>
        <v>0</v>
      </c>
    </row>
    <row r="41" spans="1:10" ht="28.8" x14ac:dyDescent="0.25">
      <c r="A41" s="18" t="s">
        <v>4</v>
      </c>
      <c r="B41" s="19" t="s">
        <v>54</v>
      </c>
      <c r="C41" s="20" t="s">
        <v>101</v>
      </c>
      <c r="D41" s="28" t="s">
        <v>114</v>
      </c>
      <c r="E41" s="29"/>
      <c r="F41" s="30"/>
      <c r="G41" s="21" t="s">
        <v>106</v>
      </c>
      <c r="H41" s="21">
        <v>5</v>
      </c>
      <c r="I41" s="24"/>
      <c r="J41" s="24">
        <f t="shared" si="4"/>
        <v>0</v>
      </c>
    </row>
    <row r="42" spans="1:10" ht="28.8" x14ac:dyDescent="0.25">
      <c r="A42" s="18" t="s">
        <v>3</v>
      </c>
      <c r="B42" s="19" t="s">
        <v>55</v>
      </c>
      <c r="C42" s="20" t="s">
        <v>101</v>
      </c>
      <c r="D42" s="28" t="s">
        <v>103</v>
      </c>
      <c r="E42" s="29"/>
      <c r="F42" s="30"/>
      <c r="G42" s="21" t="s">
        <v>106</v>
      </c>
      <c r="H42" s="21">
        <v>215</v>
      </c>
      <c r="I42" s="24"/>
      <c r="J42" s="24">
        <f t="shared" si="4"/>
        <v>0</v>
      </c>
    </row>
    <row r="43" spans="1:10" ht="28.8" x14ac:dyDescent="0.25">
      <c r="A43" s="18" t="s">
        <v>2</v>
      </c>
      <c r="B43" s="19" t="s">
        <v>56</v>
      </c>
      <c r="C43" s="20" t="s">
        <v>104</v>
      </c>
      <c r="D43" s="28" t="s">
        <v>113</v>
      </c>
      <c r="E43" s="29"/>
      <c r="F43" s="30"/>
      <c r="G43" s="26" t="s">
        <v>74</v>
      </c>
      <c r="H43" s="27">
        <v>40</v>
      </c>
      <c r="I43" s="25"/>
      <c r="J43" s="24">
        <f t="shared" si="4"/>
        <v>0</v>
      </c>
    </row>
    <row r="44" spans="1:10" ht="14.4" x14ac:dyDescent="0.25">
      <c r="A44" s="13"/>
      <c r="B44" s="13"/>
      <c r="C44" s="13"/>
      <c r="D44" s="13"/>
      <c r="E44" s="13"/>
      <c r="F44" s="13"/>
      <c r="G44" s="31" t="s">
        <v>57</v>
      </c>
      <c r="H44" s="32"/>
      <c r="I44" s="33"/>
      <c r="J44" s="23">
        <f>SUM(J39:J43,J32:J37,J20:J30,J13:J18,J7:J11)</f>
        <v>0</v>
      </c>
    </row>
    <row r="45" spans="1:10" ht="14.4" x14ac:dyDescent="0.25">
      <c r="A45" s="13"/>
      <c r="B45" s="13"/>
      <c r="C45" s="13"/>
      <c r="D45" s="13"/>
      <c r="E45" s="13"/>
      <c r="F45" s="13"/>
      <c r="G45" s="31" t="s">
        <v>58</v>
      </c>
      <c r="H45" s="32"/>
      <c r="I45" s="33"/>
      <c r="J45" s="23"/>
    </row>
    <row r="46" spans="1:10" ht="14.4" x14ac:dyDescent="0.25">
      <c r="A46" s="13"/>
      <c r="B46" s="13"/>
      <c r="C46" s="13"/>
      <c r="D46" s="13"/>
      <c r="E46" s="13"/>
      <c r="F46" s="13"/>
      <c r="G46" s="31" t="s">
        <v>59</v>
      </c>
      <c r="H46" s="32"/>
      <c r="I46" s="33"/>
      <c r="J46" s="23"/>
    </row>
  </sheetData>
  <mergeCells count="42">
    <mergeCell ref="D5:F5"/>
    <mergeCell ref="D6:J6"/>
    <mergeCell ref="D7:F7"/>
    <mergeCell ref="D8:F8"/>
    <mergeCell ref="D9:F9"/>
    <mergeCell ref="D10:F10"/>
    <mergeCell ref="D11:F11"/>
    <mergeCell ref="D12:J12"/>
    <mergeCell ref="D13:F13"/>
    <mergeCell ref="D14:F14"/>
    <mergeCell ref="D15:F15"/>
    <mergeCell ref="D16:F16"/>
    <mergeCell ref="D17:F17"/>
    <mergeCell ref="D18:F18"/>
    <mergeCell ref="D19:J19"/>
    <mergeCell ref="D39:F39"/>
    <mergeCell ref="D20:F20"/>
    <mergeCell ref="D21:F21"/>
    <mergeCell ref="D22:F22"/>
    <mergeCell ref="D23:F23"/>
    <mergeCell ref="D24:F24"/>
    <mergeCell ref="G46:I46"/>
    <mergeCell ref="D25:F25"/>
    <mergeCell ref="D26:F26"/>
    <mergeCell ref="D27:F27"/>
    <mergeCell ref="D28:F28"/>
    <mergeCell ref="D41:F41"/>
    <mergeCell ref="D34:F34"/>
    <mergeCell ref="D35:F35"/>
    <mergeCell ref="D36:F36"/>
    <mergeCell ref="D29:F29"/>
    <mergeCell ref="D30:F30"/>
    <mergeCell ref="D31:J31"/>
    <mergeCell ref="D32:F32"/>
    <mergeCell ref="D33:F33"/>
    <mergeCell ref="D37:F37"/>
    <mergeCell ref="D38:J38"/>
    <mergeCell ref="D40:F40"/>
    <mergeCell ref="D42:F42"/>
    <mergeCell ref="D43:F43"/>
    <mergeCell ref="G44:I44"/>
    <mergeCell ref="G45:I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Kosztorys inwestorski - Remont</dc:title>
  <dc:creator>Wiktor Solarz (Nadl. Gorlice)</dc:creator>
  <cp:lastModifiedBy>Wiktor Solarz (Nadl. Gorlice)</cp:lastModifiedBy>
  <dcterms:created xsi:type="dcterms:W3CDTF">2025-04-09T06:25:10Z</dcterms:created>
  <dcterms:modified xsi:type="dcterms:W3CDTF">2025-04-09T07:44:44Z</dcterms:modified>
</cp:coreProperties>
</file>