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tka\Desktop\"/>
    </mc:Choice>
  </mc:AlternateContent>
  <xr:revisionPtr revIDLastSave="0" documentId="13_ncr:1_{6188D59F-A00F-4F99-BC7B-FD4F6EB628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ytuacje" sheetId="1" r:id="rId1"/>
  </sheets>
  <definedNames>
    <definedName name="a" localSheetId="0">Sytuacje!$8:$8</definedName>
    <definedName name="kkk" localSheetId="0">Sytuacje!$8:$8</definedName>
    <definedName name="_xlnm.Print_Titles" localSheetId="0">Sytuacje!$8:$8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G16" i="1"/>
  <c r="G17" i="1"/>
  <c r="G18" i="1"/>
  <c r="G19" i="1"/>
  <c r="H16" i="1"/>
  <c r="H17" i="1"/>
  <c r="H18" i="1"/>
  <c r="H19" i="1"/>
  <c r="I16" i="1"/>
  <c r="I17" i="1"/>
  <c r="I18" i="1"/>
  <c r="I19" i="1"/>
  <c r="G9" i="1"/>
  <c r="G10" i="1"/>
  <c r="G11" i="1"/>
  <c r="G12" i="1"/>
  <c r="G13" i="1"/>
  <c r="G14" i="1"/>
  <c r="G15" i="1"/>
  <c r="G20" i="1"/>
  <c r="G21" i="1"/>
  <c r="G22" i="1"/>
  <c r="G23" i="1"/>
  <c r="O9" i="1" l="1"/>
  <c r="M9" i="1"/>
  <c r="H15" i="1"/>
  <c r="H20" i="1"/>
  <c r="H21" i="1"/>
  <c r="H22" i="1"/>
  <c r="I15" i="1"/>
  <c r="I20" i="1"/>
  <c r="I21" i="1"/>
  <c r="I22" i="1"/>
  <c r="H9" i="1"/>
  <c r="H10" i="1"/>
  <c r="H11" i="1"/>
  <c r="H12" i="1"/>
  <c r="H13" i="1"/>
  <c r="H14" i="1"/>
  <c r="H23" i="1"/>
  <c r="I9" i="1"/>
  <c r="I10" i="1"/>
  <c r="I11" i="1"/>
  <c r="I12" i="1"/>
  <c r="I13" i="1"/>
  <c r="I14" i="1"/>
  <c r="I23" i="1"/>
  <c r="D24" i="1"/>
  <c r="H24" i="1" l="1"/>
</calcChain>
</file>

<file path=xl/sharedStrings.xml><?xml version="1.0" encoding="utf-8"?>
<sst xmlns="http://schemas.openxmlformats.org/spreadsheetml/2006/main" count="35" uniqueCount="22">
  <si>
    <t>SUMA</t>
  </si>
  <si>
    <t>Sytuacja nr</t>
  </si>
  <si>
    <t>Suma mocy [kW]</t>
  </si>
  <si>
    <t>Oświadczam, że:</t>
  </si>
  <si>
    <t>Wymagana ilość opraw suma [szt.]</t>
  </si>
  <si>
    <t>Tabela do obliczeń fotometrycznych - zestawienie sumaryczne mocy opraw dla zadania pn.:</t>
  </si>
  <si>
    <t>Moc oprawy z obliczeń  [W]</t>
  </si>
  <si>
    <t>Typ oprawy</t>
  </si>
  <si>
    <t>1) obliczenia fotometryczne zostały opracowane zgodnie z wymaganiami z SWZ</t>
  </si>
  <si>
    <t>Lm/W</t>
  </si>
  <si>
    <t>strumieniu świetlnym nie mniejszym niż [lm]</t>
  </si>
  <si>
    <t>strumieniu świetlny oprawy [lm]</t>
  </si>
  <si>
    <t>parkowa</t>
  </si>
  <si>
    <t>drogowa</t>
  </si>
  <si>
    <t>moc oprawy nie większy niż [W]</t>
  </si>
  <si>
    <t>strumień sprawdzenie warunku</t>
  </si>
  <si>
    <t>moc oprawy sprawdzenie warunku</t>
  </si>
  <si>
    <t>Obliczenia fotometryczne należy wykonać zgodnie z normą PN-EN13201:2016 Oświetlenie dróg korzystając z poniższych parametrów dla poszczególnych sytuacji oświetleniowych. Wyniki obliczeń - moc oprawy i strumień świetlny oprawy należy wpisać do kolumn oznaczonych na kolor żółty.</t>
  </si>
  <si>
    <t>Tabela sprawdzająca wymagania</t>
  </si>
  <si>
    <t>wydajność oprawy [lm/W]</t>
  </si>
  <si>
    <t>Wymiana opraw nieenergooszczędnych na oprawy LED na terenie Gminy Tułowice</t>
  </si>
  <si>
    <t>2) suma mocy oferowanych opraw jest nie większa niż 13.3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</si>
</sst>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\ _z_ł_-;\-* #,##0.00\ _z_ł_-;_-* &quot;-&quot;??\ _z_ł_-;_-@_-"/>
    <numFmt numFmtId="165" formatCode="_-* #,##0\ _z_ł_-;\-* #,##0\ _z_ł_-;_-* &quot;-&quot;??\ _z_ł_-;_-@_-"/>
    <numFmt numFmtId="166" formatCode="0.000"/>
    <numFmt numFmtId="167" formatCode="0.0"/>
  </numFmts>
  <fonts count="22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AD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0" fontId="7" fillId="0" borderId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5" fontId="2" fillId="0" borderId="0" xfId="2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9" fillId="2" borderId="1" xfId="3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166" fontId="11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/>
    </xf>
    <xf numFmtId="0" fontId="16" fillId="0" borderId="1" xfId="1" applyFont="1" applyBorder="1" applyAlignment="1">
      <alignment horizontal="center" vertical="center"/>
    </xf>
    <xf numFmtId="166" fontId="17" fillId="3" borderId="1" xfId="1" applyNumberFormat="1" applyFont="1" applyFill="1" applyBorder="1" applyAlignment="1">
      <alignment horizontal="center" vertical="center"/>
    </xf>
    <xf numFmtId="167" fontId="15" fillId="2" borderId="1" xfId="3" applyNumberFormat="1" applyFont="1" applyFill="1" applyBorder="1" applyAlignment="1">
      <alignment horizontal="center"/>
    </xf>
    <xf numFmtId="0" fontId="18" fillId="0" borderId="1" xfId="1" applyFont="1" applyBorder="1" applyAlignment="1">
      <alignment horizontal="center" vertical="center" wrapText="1"/>
    </xf>
    <xf numFmtId="0" fontId="19" fillId="2" borderId="1" xfId="3" applyFont="1" applyFill="1" applyBorder="1" applyAlignment="1">
      <alignment horizontal="center"/>
    </xf>
    <xf numFmtId="0" fontId="20" fillId="0" borderId="1" xfId="1" applyFont="1" applyBorder="1" applyAlignment="1">
      <alignment horizontal="center" vertical="center"/>
    </xf>
    <xf numFmtId="166" fontId="21" fillId="3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4">
    <cellStyle name="Dziesiętny" xfId="2" builtinId="3"/>
    <cellStyle name="Normalny" xfId="0" builtinId="0"/>
    <cellStyle name="Normalny 2" xfId="1" xr:uid="{00000000-0005-0000-0000-000002000000}"/>
    <cellStyle name="Normalny 3" xfId="3" xr:uid="{00000000-0005-0000-0000-000003000000}"/>
  </cellStyles>
  <dxfs count="24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outline val="0"/>
        <shadow val="0"/>
        <u val="none"/>
        <vertAlign val="baseline"/>
        <sz val="10"/>
        <color rgb="FFFFFFFF"/>
        <name val="Calibri"/>
        <scheme val="minor"/>
      </font>
      <numFmt numFmtId="166" formatCode="0.000"/>
      <fill>
        <patternFill>
          <bgColor rgb="FF70AD47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6" formatCode="0.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7" formatCode="0.0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Calibri"/>
        <scheme val="minor"/>
      </font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outline val="0"/>
        <shadow val="0"/>
        <u val="none"/>
        <vertAlign val="baseline"/>
        <sz val="10"/>
        <color rgb="FFFFFFFF"/>
        <name val="Calibri"/>
        <scheme val="minor"/>
      </font>
      <fill>
        <patternFill>
          <bgColor rgb="FF70AD47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outline="0"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3" defaultTableStyle="TableStyleMedium2" defaultPivotStyle="PivotStyleLight16">
    <tableStyle name="MySqlDefault" pivot="0" table="0" count="0" xr9:uid="{00000000-0011-0000-FFFF-FFFF00000000}"/>
    <tableStyle name="TableStyleQueryPreview" pivot="0" count="2" xr9:uid="{00000000-0011-0000-FFFF-FFFF01000000}">
      <tableStyleElement type="headerRow" dxfId="23"/>
      <tableStyleElement type="firstRowStripe" dxfId="22"/>
    </tableStyle>
    <tableStyle name="TableStyleQueryResult" pivot="0" count="3" xr9:uid="{00000000-0011-0000-FFFF-FFFF02000000}">
      <tableStyleElement type="wholeTable" dxfId="21"/>
      <tableStyleElement type="headerRow" dxfId="20"/>
      <tableStyleElement type="firstRowStripe" dxfId="19"/>
    </tableStyle>
  </tableStyles>
  <colors>
    <mruColors>
      <color rgb="FF99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8:I24" totalsRowCount="1" headerRowDxfId="18" dataDxfId="17" totalsRowDxfId="16" headerRowCellStyle="Normalny 2">
  <autoFilter ref="B8:I23" xr:uid="{00000000-0009-0000-0100-000001000000}"/>
  <sortState xmlns:xlrd2="http://schemas.microsoft.com/office/spreadsheetml/2017/richdata2" ref="B9:H76">
    <sortCondition ref="B8:B76"/>
  </sortState>
  <tableColumns count="8">
    <tableColumn id="20" xr3:uid="{00000000-0010-0000-0000-000014000000}" name="Sytuacja nr" totalsRowLabel="SUMA" dataDxfId="15" totalsRowDxfId="14"/>
    <tableColumn id="1" xr3:uid="{00000000-0010-0000-0000-000001000000}" name="Typ oprawy" dataDxfId="13" totalsRowDxfId="12" dataCellStyle="Normalny 2"/>
    <tableColumn id="9" xr3:uid="{00000000-0010-0000-0000-000009000000}" name="Wymagana ilość opraw suma [szt.]" totalsRowFunction="sum" dataDxfId="11" totalsRowDxfId="10"/>
    <tableColumn id="13" xr3:uid="{00000000-0010-0000-0000-00000D000000}" name="Moc oprawy z obliczeń  [W]" dataDxfId="9" totalsRowDxfId="8" dataCellStyle="Normalny 3"/>
    <tableColumn id="3" xr3:uid="{00000000-0010-0000-0000-000003000000}" name="strumieniu świetlny oprawy [lm]" dataDxfId="7" totalsRowDxfId="6" dataCellStyle="Normalny 3"/>
    <tableColumn id="4" xr3:uid="{B30C931E-C987-4722-8398-1CAD3A56FF1D}" name="wydajność oprawy [lm/W]" dataDxfId="5" totalsRowDxfId="4" dataCellStyle="Normalny 3">
      <calculatedColumnFormula>Tabela1[[#This Row],[strumieniu świetlny oprawy '[lm']]]/Tabela1[[#This Row],[Moc oprawy z obliczeń  '[W']]]</calculatedColumnFormula>
    </tableColumn>
    <tableColumn id="2" xr3:uid="{00000000-0010-0000-0000-000002000000}" name="Suma mocy [kW]" totalsRowFunction="sum" dataDxfId="3" totalsRowDxfId="2">
      <calculatedColumnFormula>(Tabela1[[#This Row],[Wymagana ilość opraw suma '[szt.']]]*Tabela1[[#This Row],[Moc oprawy z obliczeń  '[W']]])/1000</calculatedColumnFormula>
    </tableColumn>
    <tableColumn id="5" xr3:uid="{00000000-0010-0000-0000-000005000000}" name="Lm/W" dataDxfId="1" totalsRowDxfId="0">
      <calculatedColumnFormula>Tabela1[[#This Row],[strumieniu świetlny oprawy '[lm']]]/Tabela1[[#This Row],[Moc oprawy z obliczeń  '[W']]]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29"/>
  <sheetViews>
    <sheetView showGridLines="0" tabSelected="1" zoomScale="85" zoomScaleNormal="85" zoomScalePageLayoutView="85" workbookViewId="0">
      <selection activeCell="E22" sqref="E22"/>
    </sheetView>
  </sheetViews>
  <sheetFormatPr defaultRowHeight="15"/>
  <cols>
    <col min="1" max="1" width="2" customWidth="1"/>
    <col min="2" max="2" width="12.42578125" style="3" customWidth="1"/>
    <col min="3" max="3" width="20" style="3" customWidth="1"/>
    <col min="4" max="4" width="16.85546875" style="2" customWidth="1"/>
    <col min="5" max="5" width="34.5703125" customWidth="1"/>
    <col min="6" max="6" width="28.7109375" customWidth="1"/>
    <col min="7" max="7" width="12.140625" customWidth="1"/>
    <col min="8" max="8" width="14.7109375" customWidth="1"/>
    <col min="9" max="9" width="12.7109375" style="7" hidden="1" customWidth="1"/>
    <col min="10" max="10" width="8.85546875" style="1" customWidth="1"/>
    <col min="11" max="11" width="2.85546875" style="1" customWidth="1"/>
    <col min="12" max="12" width="24.85546875" style="4" customWidth="1"/>
    <col min="13" max="13" width="17.42578125" style="4" customWidth="1"/>
    <col min="14" max="14" width="16.42578125" style="4" customWidth="1"/>
    <col min="15" max="15" width="12.140625" style="4" customWidth="1"/>
    <col min="16" max="16" width="20.42578125" style="1" customWidth="1"/>
    <col min="19" max="19" width="9.140625" style="3"/>
    <col min="20" max="20" width="11" style="1" customWidth="1"/>
    <col min="21" max="21" width="12.140625" style="1" customWidth="1"/>
    <col min="22" max="22" width="10" style="1" customWidth="1"/>
  </cols>
  <sheetData>
    <row r="1" spans="2:22" ht="21" customHeight="1">
      <c r="B1" s="35" t="s">
        <v>5</v>
      </c>
      <c r="C1" s="35"/>
      <c r="D1" s="35"/>
      <c r="E1" s="35"/>
      <c r="F1" s="35"/>
      <c r="G1" s="35"/>
      <c r="H1" s="35"/>
      <c r="I1" s="15"/>
      <c r="J1" s="15"/>
      <c r="K1" s="15"/>
      <c r="L1" s="15"/>
      <c r="M1" s="15"/>
      <c r="N1" s="15"/>
      <c r="O1" s="15"/>
      <c r="P1" s="15"/>
    </row>
    <row r="2" spans="2:22" ht="39.75" customHeight="1">
      <c r="B2" s="34" t="s">
        <v>20</v>
      </c>
      <c r="C2" s="34"/>
      <c r="D2" s="34"/>
      <c r="E2" s="34"/>
      <c r="F2" s="34"/>
      <c r="G2" s="34"/>
      <c r="H2" s="34"/>
      <c r="I2" s="15"/>
      <c r="J2" s="15"/>
      <c r="K2" s="15"/>
      <c r="L2" s="15"/>
      <c r="M2" s="15"/>
      <c r="N2" s="15"/>
      <c r="O2" s="15"/>
      <c r="P2" s="15"/>
    </row>
    <row r="3" spans="2:22" ht="18.75" customHeight="1">
      <c r="B3" s="18"/>
      <c r="C3" s="18"/>
      <c r="D3" s="18"/>
      <c r="E3" s="18"/>
      <c r="F3" s="18"/>
      <c r="G3" s="18"/>
      <c r="H3" s="18"/>
      <c r="I3" s="15"/>
      <c r="J3" s="15"/>
      <c r="K3" s="15"/>
      <c r="L3" s="15"/>
      <c r="M3" s="15"/>
      <c r="N3" s="15"/>
      <c r="O3" s="15"/>
      <c r="P3" s="15"/>
    </row>
    <row r="4" spans="2:22" ht="15" customHeight="1">
      <c r="B4" s="33" t="s">
        <v>17</v>
      </c>
      <c r="C4" s="33"/>
      <c r="D4" s="33"/>
      <c r="E4" s="33"/>
      <c r="F4" s="33"/>
      <c r="G4" s="33"/>
      <c r="H4" s="33"/>
      <c r="I4" s="14"/>
      <c r="J4" s="14"/>
      <c r="K4" s="14"/>
      <c r="L4" s="14"/>
      <c r="M4" s="14"/>
      <c r="N4" s="14"/>
      <c r="O4" s="14"/>
      <c r="P4" s="14"/>
    </row>
    <row r="5" spans="2:22">
      <c r="B5" s="33"/>
      <c r="C5" s="33"/>
      <c r="D5" s="33"/>
      <c r="E5" s="33"/>
      <c r="F5" s="33"/>
      <c r="G5" s="33"/>
      <c r="H5" s="33"/>
      <c r="I5" s="14"/>
      <c r="J5" s="14"/>
      <c r="K5" s="14"/>
      <c r="L5" s="14"/>
      <c r="M5" s="14"/>
      <c r="N5" s="14"/>
      <c r="O5" s="14"/>
      <c r="P5" s="14"/>
    </row>
    <row r="6" spans="2:22" ht="27.75" customHeight="1">
      <c r="B6" s="33"/>
      <c r="C6" s="33"/>
      <c r="D6" s="33"/>
      <c r="E6" s="33"/>
      <c r="F6" s="33"/>
      <c r="G6" s="33"/>
      <c r="H6" s="33"/>
      <c r="I6" s="14"/>
      <c r="J6" s="14"/>
      <c r="K6" s="14"/>
      <c r="L6" s="36" t="s">
        <v>18</v>
      </c>
      <c r="M6" s="37"/>
      <c r="N6" s="37"/>
      <c r="O6" s="38"/>
      <c r="P6" s="14"/>
    </row>
    <row r="7" spans="2:22" ht="13.5" customHeight="1"/>
    <row r="8" spans="2:22" ht="54.75" customHeight="1">
      <c r="B8" s="9" t="s">
        <v>1</v>
      </c>
      <c r="C8" s="9" t="s">
        <v>7</v>
      </c>
      <c r="D8" s="9" t="s">
        <v>4</v>
      </c>
      <c r="E8" s="9" t="s">
        <v>6</v>
      </c>
      <c r="F8" s="9" t="s">
        <v>11</v>
      </c>
      <c r="G8" s="9" t="s">
        <v>19</v>
      </c>
      <c r="H8" s="9" t="s">
        <v>2</v>
      </c>
      <c r="I8" s="9" t="s">
        <v>9</v>
      </c>
      <c r="J8"/>
      <c r="K8"/>
      <c r="L8" s="9" t="s">
        <v>10</v>
      </c>
      <c r="M8" s="9" t="s">
        <v>15</v>
      </c>
      <c r="N8" s="9" t="s">
        <v>14</v>
      </c>
      <c r="O8" s="9" t="s">
        <v>16</v>
      </c>
      <c r="P8"/>
      <c r="S8"/>
      <c r="T8"/>
      <c r="U8"/>
      <c r="V8"/>
    </row>
    <row r="9" spans="2:22">
      <c r="B9" s="23">
        <v>1</v>
      </c>
      <c r="C9" s="22" t="s">
        <v>13</v>
      </c>
      <c r="D9" s="24">
        <v>3</v>
      </c>
      <c r="E9" s="11">
        <v>53</v>
      </c>
      <c r="F9" s="25">
        <v>10000</v>
      </c>
      <c r="G9" s="28">
        <f>Tabela1[[#This Row],[strumieniu świetlny oprawy '[lm']]]/Tabela1[[#This Row],[Moc oprawy z obliczeń  '[W']]]</f>
        <v>188.67924528301887</v>
      </c>
      <c r="H9" s="26">
        <f>(Tabela1[[#This Row],[Wymagana ilość opraw suma '[szt.']]]*Tabela1[[#This Row],[Moc oprawy z obliczeń  '[W']]])/1000</f>
        <v>0.159</v>
      </c>
      <c r="I9" s="27">
        <f>Tabela1[[#This Row],[strumieniu świetlny oprawy '[lm']]]/Tabela1[[#This Row],[Moc oprawy z obliczeń  '[W']]]</f>
        <v>188.67924528301887</v>
      </c>
      <c r="J9"/>
      <c r="K9"/>
      <c r="L9" s="9">
        <v>10000</v>
      </c>
      <c r="M9" s="9" t="b">
        <f>Tabela1[[#This Row],[strumieniu świetlny oprawy '[lm']]]&gt;=L9</f>
        <v>1</v>
      </c>
      <c r="N9" s="9">
        <v>53</v>
      </c>
      <c r="O9" s="9" t="b">
        <f>Tabela1[[#This Row],[Moc oprawy z obliczeń  '[W']]]&lt;=N9</f>
        <v>1</v>
      </c>
      <c r="P9"/>
      <c r="S9"/>
      <c r="T9"/>
      <c r="U9"/>
      <c r="V9"/>
    </row>
    <row r="10" spans="2:22">
      <c r="B10" s="23">
        <v>2</v>
      </c>
      <c r="C10" s="22" t="s">
        <v>13</v>
      </c>
      <c r="D10" s="24">
        <v>2</v>
      </c>
      <c r="E10" s="11">
        <v>46</v>
      </c>
      <c r="F10" s="25">
        <v>8600</v>
      </c>
      <c r="G10" s="28">
        <f>Tabela1[[#This Row],[strumieniu świetlny oprawy '[lm']]]/Tabela1[[#This Row],[Moc oprawy z obliczeń  '[W']]]</f>
        <v>186.95652173913044</v>
      </c>
      <c r="H10" s="26">
        <f>(Tabela1[[#This Row],[Wymagana ilość opraw suma '[szt.']]]*Tabela1[[#This Row],[Moc oprawy z obliczeń  '[W']]])/1000</f>
        <v>9.1999999999999998E-2</v>
      </c>
      <c r="I10" s="27">
        <f>Tabela1[[#This Row],[strumieniu świetlny oprawy '[lm']]]/Tabela1[[#This Row],[Moc oprawy z obliczeń  '[W']]]</f>
        <v>186.95652173913044</v>
      </c>
      <c r="J10"/>
      <c r="K10"/>
      <c r="L10" s="9">
        <v>8600</v>
      </c>
      <c r="M10" s="9" t="b">
        <f>Tabela1[[#This Row],[strumieniu świetlny oprawy '[lm']]]&gt;=L10</f>
        <v>1</v>
      </c>
      <c r="N10" s="9">
        <v>46</v>
      </c>
      <c r="O10" s="9" t="b">
        <f>Tabela1[[#This Row],[Moc oprawy z obliczeń  '[W']]]&lt;=N10</f>
        <v>1</v>
      </c>
      <c r="P10"/>
      <c r="S10"/>
      <c r="T10"/>
      <c r="U10"/>
      <c r="V10"/>
    </row>
    <row r="11" spans="2:22">
      <c r="B11" s="23">
        <v>3</v>
      </c>
      <c r="C11" s="22" t="s">
        <v>13</v>
      </c>
      <c r="D11" s="24">
        <v>20</v>
      </c>
      <c r="E11" s="11">
        <v>70</v>
      </c>
      <c r="F11" s="25">
        <v>13000</v>
      </c>
      <c r="G11" s="28">
        <f>Tabela1[[#This Row],[strumieniu świetlny oprawy '[lm']]]/Tabela1[[#This Row],[Moc oprawy z obliczeń  '[W']]]</f>
        <v>185.71428571428572</v>
      </c>
      <c r="H11" s="26">
        <f>(Tabela1[[#This Row],[Wymagana ilość opraw suma '[szt.']]]*Tabela1[[#This Row],[Moc oprawy z obliczeń  '[W']]])/1000</f>
        <v>1.4</v>
      </c>
      <c r="I11" s="27">
        <f>Tabela1[[#This Row],[strumieniu świetlny oprawy '[lm']]]/Tabela1[[#This Row],[Moc oprawy z obliczeń  '[W']]]</f>
        <v>185.71428571428572</v>
      </c>
      <c r="J11"/>
      <c r="K11"/>
      <c r="L11" s="9">
        <v>13000</v>
      </c>
      <c r="M11" s="9" t="b">
        <f>Tabela1[[#This Row],[strumieniu świetlny oprawy '[lm']]]&gt;=L11</f>
        <v>1</v>
      </c>
      <c r="N11" s="9">
        <v>70</v>
      </c>
      <c r="O11" s="9" t="b">
        <f>Tabela1[[#This Row],[Moc oprawy z obliczeń  '[W']]]&lt;=N11</f>
        <v>1</v>
      </c>
      <c r="P11"/>
      <c r="S11"/>
      <c r="T11"/>
      <c r="U11"/>
      <c r="V11"/>
    </row>
    <row r="12" spans="2:22">
      <c r="B12" s="23">
        <v>4</v>
      </c>
      <c r="C12" s="22" t="s">
        <v>13</v>
      </c>
      <c r="D12" s="24">
        <v>18</v>
      </c>
      <c r="E12" s="11">
        <v>70</v>
      </c>
      <c r="F12" s="25">
        <v>13000</v>
      </c>
      <c r="G12" s="28">
        <f>Tabela1[[#This Row],[strumieniu świetlny oprawy '[lm']]]/Tabela1[[#This Row],[Moc oprawy z obliczeń  '[W']]]</f>
        <v>185.71428571428572</v>
      </c>
      <c r="H12" s="26">
        <f>(Tabela1[[#This Row],[Wymagana ilość opraw suma '[szt.']]]*Tabela1[[#This Row],[Moc oprawy z obliczeń  '[W']]])/1000</f>
        <v>1.26</v>
      </c>
      <c r="I12" s="27">
        <f>Tabela1[[#This Row],[strumieniu świetlny oprawy '[lm']]]/Tabela1[[#This Row],[Moc oprawy z obliczeń  '[W']]]</f>
        <v>185.71428571428572</v>
      </c>
      <c r="J12"/>
      <c r="K12"/>
      <c r="L12" s="9">
        <v>13000</v>
      </c>
      <c r="M12" s="9" t="b">
        <f>Tabela1[[#This Row],[strumieniu świetlny oprawy '[lm']]]&gt;=L12</f>
        <v>1</v>
      </c>
      <c r="N12" s="9">
        <v>70</v>
      </c>
      <c r="O12" s="9" t="b">
        <f>Tabela1[[#This Row],[Moc oprawy z obliczeń  '[W']]]&lt;=N12</f>
        <v>1</v>
      </c>
      <c r="P12"/>
      <c r="S12"/>
      <c r="T12"/>
      <c r="U12"/>
      <c r="V12"/>
    </row>
    <row r="13" spans="2:22">
      <c r="B13" s="23">
        <v>5</v>
      </c>
      <c r="C13" s="22" t="s">
        <v>13</v>
      </c>
      <c r="D13" s="24">
        <v>43</v>
      </c>
      <c r="E13" s="11">
        <v>48.5</v>
      </c>
      <c r="F13" s="25">
        <v>9000</v>
      </c>
      <c r="G13" s="28">
        <f>Tabela1[[#This Row],[strumieniu świetlny oprawy '[lm']]]/Tabela1[[#This Row],[Moc oprawy z obliczeń  '[W']]]</f>
        <v>185.56701030927834</v>
      </c>
      <c r="H13" s="26">
        <f>(Tabela1[[#This Row],[Wymagana ilość opraw suma '[szt.']]]*Tabela1[[#This Row],[Moc oprawy z obliczeń  '[W']]])/1000</f>
        <v>2.0855000000000001</v>
      </c>
      <c r="I13" s="27">
        <f>Tabela1[[#This Row],[strumieniu świetlny oprawy '[lm']]]/Tabela1[[#This Row],[Moc oprawy z obliczeń  '[W']]]</f>
        <v>185.56701030927834</v>
      </c>
      <c r="J13"/>
      <c r="K13"/>
      <c r="L13" s="9">
        <v>9000</v>
      </c>
      <c r="M13" s="9" t="b">
        <f>Tabela1[[#This Row],[strumieniu świetlny oprawy '[lm']]]&gt;=L13</f>
        <v>1</v>
      </c>
      <c r="N13" s="9">
        <v>48.5</v>
      </c>
      <c r="O13" s="9" t="b">
        <f>Tabela1[[#This Row],[Moc oprawy z obliczeń  '[W']]]&lt;=N13</f>
        <v>1</v>
      </c>
      <c r="P13"/>
      <c r="S13"/>
      <c r="T13"/>
      <c r="U13"/>
      <c r="V13"/>
    </row>
    <row r="14" spans="2:22">
      <c r="B14" s="23">
        <v>6</v>
      </c>
      <c r="C14" s="22" t="s">
        <v>13</v>
      </c>
      <c r="D14" s="24">
        <v>44</v>
      </c>
      <c r="E14" s="11">
        <v>27</v>
      </c>
      <c r="F14" s="25">
        <v>5000</v>
      </c>
      <c r="G14" s="28">
        <f>Tabela1[[#This Row],[strumieniu świetlny oprawy '[lm']]]/Tabela1[[#This Row],[Moc oprawy z obliczeń  '[W']]]</f>
        <v>185.18518518518519</v>
      </c>
      <c r="H14" s="26">
        <f>(Tabela1[[#This Row],[Wymagana ilość opraw suma '[szt.']]]*Tabela1[[#This Row],[Moc oprawy z obliczeń  '[W']]])/1000</f>
        <v>1.1879999999999999</v>
      </c>
      <c r="I14" s="27">
        <f>Tabela1[[#This Row],[strumieniu świetlny oprawy '[lm']]]/Tabela1[[#This Row],[Moc oprawy z obliczeń  '[W']]]</f>
        <v>185.18518518518519</v>
      </c>
      <c r="J14"/>
      <c r="K14"/>
      <c r="L14" s="9">
        <v>5000</v>
      </c>
      <c r="M14" s="9" t="b">
        <f>Tabela1[[#This Row],[strumieniu świetlny oprawy '[lm']]]&gt;=L14</f>
        <v>1</v>
      </c>
      <c r="N14" s="9">
        <v>27</v>
      </c>
      <c r="O14" s="9" t="b">
        <f>Tabela1[[#This Row],[Moc oprawy z obliczeń  '[W']]]&lt;=N14</f>
        <v>1</v>
      </c>
      <c r="P14"/>
      <c r="S14"/>
      <c r="T14"/>
      <c r="U14"/>
      <c r="V14"/>
    </row>
    <row r="15" spans="2:22">
      <c r="B15" s="23">
        <v>7</v>
      </c>
      <c r="C15" s="22" t="s">
        <v>13</v>
      </c>
      <c r="D15" s="24">
        <v>60</v>
      </c>
      <c r="E15" s="11">
        <v>12.8</v>
      </c>
      <c r="F15" s="25">
        <v>2200</v>
      </c>
      <c r="G15" s="28">
        <f>Tabela1[[#This Row],[strumieniu świetlny oprawy '[lm']]]/Tabela1[[#This Row],[Moc oprawy z obliczeń  '[W']]]</f>
        <v>171.875</v>
      </c>
      <c r="H15" s="26">
        <f>(Tabela1[[#This Row],[Wymagana ilość opraw suma '[szt.']]]*Tabela1[[#This Row],[Moc oprawy z obliczeń  '[W']]])/1000</f>
        <v>0.76800000000000002</v>
      </c>
      <c r="I15" s="27">
        <f>Tabela1[[#This Row],[strumieniu świetlny oprawy '[lm']]]/Tabela1[[#This Row],[Moc oprawy z obliczeń  '[W']]]</f>
        <v>171.875</v>
      </c>
      <c r="J15"/>
      <c r="K15"/>
      <c r="L15" s="9">
        <v>2200</v>
      </c>
      <c r="M15" s="9" t="b">
        <f>Tabela1[[#This Row],[strumieniu świetlny oprawy '[lm']]]&gt;=L15</f>
        <v>1</v>
      </c>
      <c r="N15" s="9">
        <v>12.8</v>
      </c>
      <c r="O15" s="9" t="b">
        <f>Tabela1[[#This Row],[Moc oprawy z obliczeń  '[W']]]&lt;=N15</f>
        <v>1</v>
      </c>
      <c r="P15"/>
      <c r="S15"/>
      <c r="T15"/>
      <c r="U15"/>
      <c r="V15"/>
    </row>
    <row r="16" spans="2:22">
      <c r="B16" s="23">
        <v>8</v>
      </c>
      <c r="C16" s="22" t="s">
        <v>13</v>
      </c>
      <c r="D16" s="29">
        <v>42</v>
      </c>
      <c r="E16" s="11">
        <v>21.5</v>
      </c>
      <c r="F16" s="25">
        <v>4000</v>
      </c>
      <c r="G16" s="28">
        <f>Tabela1[[#This Row],[strumieniu świetlny oprawy '[lm']]]/Tabela1[[#This Row],[Moc oprawy z obliczeń  '[W']]]</f>
        <v>186.04651162790697</v>
      </c>
      <c r="H16" s="31">
        <f>(Tabela1[[#This Row],[Wymagana ilość opraw suma '[szt.']]]*Tabela1[[#This Row],[Moc oprawy z obliczeń  '[W']]])/1000</f>
        <v>0.90300000000000002</v>
      </c>
      <c r="I16" s="32">
        <f>Tabela1[[#This Row],[strumieniu świetlny oprawy '[lm']]]/Tabela1[[#This Row],[Moc oprawy z obliczeń  '[W']]]</f>
        <v>186.04651162790697</v>
      </c>
      <c r="J16"/>
      <c r="K16"/>
      <c r="L16" s="9">
        <v>4000</v>
      </c>
      <c r="M16" s="9" t="b">
        <f>Tabela1[[#This Row],[strumieniu świetlny oprawy '[lm']]]&gt;=L16</f>
        <v>1</v>
      </c>
      <c r="N16" s="9">
        <v>21.5</v>
      </c>
      <c r="O16" s="9" t="b">
        <f>Tabela1[[#This Row],[Moc oprawy z obliczeń  '[W']]]&lt;=N16</f>
        <v>1</v>
      </c>
      <c r="P16"/>
      <c r="S16"/>
      <c r="T16"/>
      <c r="U16"/>
      <c r="V16"/>
    </row>
    <row r="17" spans="2:22">
      <c r="B17" s="23">
        <v>9</v>
      </c>
      <c r="C17" s="22" t="s">
        <v>13</v>
      </c>
      <c r="D17" s="29">
        <v>27</v>
      </c>
      <c r="E17" s="11">
        <v>27</v>
      </c>
      <c r="F17" s="30">
        <v>5000</v>
      </c>
      <c r="G17" s="28">
        <f>Tabela1[[#This Row],[strumieniu świetlny oprawy '[lm']]]/Tabela1[[#This Row],[Moc oprawy z obliczeń  '[W']]]</f>
        <v>185.18518518518519</v>
      </c>
      <c r="H17" s="31">
        <f>(Tabela1[[#This Row],[Wymagana ilość opraw suma '[szt.']]]*Tabela1[[#This Row],[Moc oprawy z obliczeń  '[W']]])/1000</f>
        <v>0.72899999999999998</v>
      </c>
      <c r="I17" s="32">
        <f>Tabela1[[#This Row],[strumieniu świetlny oprawy '[lm']]]/Tabela1[[#This Row],[Moc oprawy z obliczeń  '[W']]]</f>
        <v>185.18518518518519</v>
      </c>
      <c r="J17"/>
      <c r="K17"/>
      <c r="L17" s="9">
        <v>5000</v>
      </c>
      <c r="M17" s="9" t="b">
        <f>Tabela1[[#This Row],[strumieniu świetlny oprawy '[lm']]]&gt;=L17</f>
        <v>1</v>
      </c>
      <c r="N17" s="9">
        <v>27</v>
      </c>
      <c r="O17" s="9" t="b">
        <f>Tabela1[[#This Row],[Moc oprawy z obliczeń  '[W']]]&lt;=N17</f>
        <v>1</v>
      </c>
      <c r="P17"/>
      <c r="S17"/>
      <c r="T17"/>
      <c r="U17"/>
      <c r="V17"/>
    </row>
    <row r="18" spans="2:22">
      <c r="B18" s="23">
        <v>10</v>
      </c>
      <c r="C18" s="22" t="s">
        <v>13</v>
      </c>
      <c r="D18" s="29">
        <v>14</v>
      </c>
      <c r="E18" s="11">
        <v>16.5</v>
      </c>
      <c r="F18" s="30">
        <v>3000</v>
      </c>
      <c r="G18" s="28">
        <f>Tabela1[[#This Row],[strumieniu świetlny oprawy '[lm']]]/Tabela1[[#This Row],[Moc oprawy z obliczeń  '[W']]]</f>
        <v>181.81818181818181</v>
      </c>
      <c r="H18" s="31">
        <f>(Tabela1[[#This Row],[Wymagana ilość opraw suma '[szt.']]]*Tabela1[[#This Row],[Moc oprawy z obliczeń  '[W']]])/1000</f>
        <v>0.23100000000000001</v>
      </c>
      <c r="I18" s="32">
        <f>Tabela1[[#This Row],[strumieniu świetlny oprawy '[lm']]]/Tabela1[[#This Row],[Moc oprawy z obliczeń  '[W']]]</f>
        <v>181.81818181818181</v>
      </c>
      <c r="J18"/>
      <c r="K18"/>
      <c r="L18" s="9">
        <v>3000</v>
      </c>
      <c r="M18" s="9" t="b">
        <f>Tabela1[[#This Row],[strumieniu świetlny oprawy '[lm']]]&gt;=L18</f>
        <v>1</v>
      </c>
      <c r="N18" s="9">
        <v>16.5</v>
      </c>
      <c r="O18" s="9" t="b">
        <f>Tabela1[[#This Row],[Moc oprawy z obliczeń  '[W']]]&lt;=N18</f>
        <v>1</v>
      </c>
      <c r="P18"/>
      <c r="S18"/>
      <c r="T18"/>
      <c r="U18"/>
      <c r="V18"/>
    </row>
    <row r="19" spans="2:22">
      <c r="B19" s="23">
        <v>11</v>
      </c>
      <c r="C19" s="22" t="s">
        <v>13</v>
      </c>
      <c r="D19" s="29">
        <v>29</v>
      </c>
      <c r="E19" s="11">
        <v>24.5</v>
      </c>
      <c r="F19" s="30">
        <v>4500</v>
      </c>
      <c r="G19" s="28">
        <f>Tabela1[[#This Row],[strumieniu świetlny oprawy '[lm']]]/Tabela1[[#This Row],[Moc oprawy z obliczeń  '[W']]]</f>
        <v>183.67346938775509</v>
      </c>
      <c r="H19" s="31">
        <f>(Tabela1[[#This Row],[Wymagana ilość opraw suma '[szt.']]]*Tabela1[[#This Row],[Moc oprawy z obliczeń  '[W']]])/1000</f>
        <v>0.71050000000000002</v>
      </c>
      <c r="I19" s="32">
        <f>Tabela1[[#This Row],[strumieniu świetlny oprawy '[lm']]]/Tabela1[[#This Row],[Moc oprawy z obliczeń  '[W']]]</f>
        <v>183.67346938775509</v>
      </c>
      <c r="J19"/>
      <c r="K19"/>
      <c r="L19" s="9">
        <v>4500</v>
      </c>
      <c r="M19" s="9" t="b">
        <f>Tabela1[[#This Row],[strumieniu świetlny oprawy '[lm']]]&gt;=L19</f>
        <v>1</v>
      </c>
      <c r="N19" s="9">
        <v>24.5</v>
      </c>
      <c r="O19" s="9" t="b">
        <f>Tabela1[[#This Row],[Moc oprawy z obliczeń  '[W']]]&lt;=N19</f>
        <v>1</v>
      </c>
      <c r="P19"/>
      <c r="S19"/>
      <c r="T19"/>
      <c r="U19"/>
      <c r="V19"/>
    </row>
    <row r="20" spans="2:22">
      <c r="B20" s="23">
        <v>12</v>
      </c>
      <c r="C20" s="22" t="s">
        <v>13</v>
      </c>
      <c r="D20" s="24">
        <v>102</v>
      </c>
      <c r="E20" s="11">
        <v>21.5</v>
      </c>
      <c r="F20" s="25">
        <v>4000</v>
      </c>
      <c r="G20" s="28">
        <f>Tabela1[[#This Row],[strumieniu świetlny oprawy '[lm']]]/Tabela1[[#This Row],[Moc oprawy z obliczeń  '[W']]]</f>
        <v>186.04651162790697</v>
      </c>
      <c r="H20" s="26">
        <f>(Tabela1[[#This Row],[Wymagana ilość opraw suma '[szt.']]]*Tabela1[[#This Row],[Moc oprawy z obliczeń  '[W']]])/1000</f>
        <v>2.1930000000000001</v>
      </c>
      <c r="I20" s="27">
        <f>Tabela1[[#This Row],[strumieniu świetlny oprawy '[lm']]]/Tabela1[[#This Row],[Moc oprawy z obliczeń  '[W']]]</f>
        <v>186.04651162790697</v>
      </c>
      <c r="J20"/>
      <c r="K20"/>
      <c r="L20" s="9">
        <v>4000</v>
      </c>
      <c r="M20" s="9" t="b">
        <f>Tabela1[[#This Row],[strumieniu świetlny oprawy '[lm']]]&gt;=L20</f>
        <v>1</v>
      </c>
      <c r="N20" s="9">
        <v>21.5</v>
      </c>
      <c r="O20" s="9" t="b">
        <f>Tabela1[[#This Row],[Moc oprawy z obliczeń  '[W']]]&lt;=N20</f>
        <v>1</v>
      </c>
      <c r="P20"/>
      <c r="S20"/>
      <c r="T20"/>
      <c r="U20"/>
      <c r="V20"/>
    </row>
    <row r="21" spans="2:22">
      <c r="B21" s="23">
        <v>13</v>
      </c>
      <c r="C21" s="22" t="s">
        <v>13</v>
      </c>
      <c r="D21" s="24">
        <v>31</v>
      </c>
      <c r="E21" s="11">
        <v>30</v>
      </c>
      <c r="F21" s="25">
        <v>5600</v>
      </c>
      <c r="G21" s="28">
        <f>Tabela1[[#This Row],[strumieniu świetlny oprawy '[lm']]]/Tabela1[[#This Row],[Moc oprawy z obliczeń  '[W']]]</f>
        <v>186.66666666666666</v>
      </c>
      <c r="H21" s="26">
        <f>(Tabela1[[#This Row],[Wymagana ilość opraw suma '[szt.']]]*Tabela1[[#This Row],[Moc oprawy z obliczeń  '[W']]])/1000</f>
        <v>0.93</v>
      </c>
      <c r="I21" s="27">
        <f>Tabela1[[#This Row],[strumieniu świetlny oprawy '[lm']]]/Tabela1[[#This Row],[Moc oprawy z obliczeń  '[W']]]</f>
        <v>186.66666666666666</v>
      </c>
      <c r="J21"/>
      <c r="K21"/>
      <c r="L21" s="9">
        <v>5600</v>
      </c>
      <c r="M21" s="9" t="b">
        <f>Tabela1[[#This Row],[strumieniu świetlny oprawy '[lm']]]&gt;=L21</f>
        <v>1</v>
      </c>
      <c r="N21" s="9">
        <v>30</v>
      </c>
      <c r="O21" s="9" t="b">
        <f>Tabela1[[#This Row],[Moc oprawy z obliczeń  '[W']]]&lt;=N21</f>
        <v>1</v>
      </c>
      <c r="P21"/>
      <c r="S21"/>
      <c r="T21"/>
      <c r="U21"/>
      <c r="V21"/>
    </row>
    <row r="22" spans="2:22">
      <c r="B22" s="23">
        <v>14</v>
      </c>
      <c r="C22" s="22" t="s">
        <v>12</v>
      </c>
      <c r="D22" s="24">
        <v>20</v>
      </c>
      <c r="E22" s="11">
        <v>19.600000000000001</v>
      </c>
      <c r="F22" s="25">
        <v>3000</v>
      </c>
      <c r="G22" s="28">
        <f>Tabela1[[#This Row],[strumieniu świetlny oprawy '[lm']]]/Tabela1[[#This Row],[Moc oprawy z obliczeń  '[W']]]</f>
        <v>153.0612244897959</v>
      </c>
      <c r="H22" s="26">
        <f>(Tabela1[[#This Row],[Wymagana ilość opraw suma '[szt.']]]*Tabela1[[#This Row],[Moc oprawy z obliczeń  '[W']]])/1000</f>
        <v>0.39200000000000002</v>
      </c>
      <c r="I22" s="27">
        <f>Tabela1[[#This Row],[strumieniu świetlny oprawy '[lm']]]/Tabela1[[#This Row],[Moc oprawy z obliczeń  '[W']]]</f>
        <v>153.0612244897959</v>
      </c>
      <c r="J22"/>
      <c r="K22"/>
      <c r="L22" s="9">
        <v>3000</v>
      </c>
      <c r="M22" s="9" t="b">
        <f>Tabela1[[#This Row],[strumieniu świetlny oprawy '[lm']]]&gt;=L22</f>
        <v>1</v>
      </c>
      <c r="N22" s="9">
        <v>19.600000000000001</v>
      </c>
      <c r="O22" s="9" t="b">
        <f>Tabela1[[#This Row],[Moc oprawy z obliczeń  '[W']]]&lt;=N22</f>
        <v>1</v>
      </c>
      <c r="P22"/>
      <c r="S22"/>
      <c r="T22"/>
      <c r="U22"/>
      <c r="V22"/>
    </row>
    <row r="23" spans="2:22">
      <c r="B23" s="23">
        <v>15</v>
      </c>
      <c r="C23" s="22" t="s">
        <v>12</v>
      </c>
      <c r="D23" s="24">
        <v>27</v>
      </c>
      <c r="E23" s="11">
        <v>8</v>
      </c>
      <c r="F23" s="25">
        <v>1200</v>
      </c>
      <c r="G23" s="28">
        <f>Tabela1[[#This Row],[strumieniu świetlny oprawy '[lm']]]/Tabela1[[#This Row],[Moc oprawy z obliczeń  '[W']]]</f>
        <v>150</v>
      </c>
      <c r="H23" s="26">
        <f>(Tabela1[[#This Row],[Wymagana ilość opraw suma '[szt.']]]*Tabela1[[#This Row],[Moc oprawy z obliczeń  '[W']]])/1000</f>
        <v>0.216</v>
      </c>
      <c r="I23" s="27">
        <f>Tabela1[[#This Row],[strumieniu świetlny oprawy '[lm']]]/Tabela1[[#This Row],[Moc oprawy z obliczeń  '[W']]]</f>
        <v>150</v>
      </c>
      <c r="J23"/>
      <c r="K23"/>
      <c r="L23" s="9">
        <v>1200</v>
      </c>
      <c r="M23" s="9" t="b">
        <f>Tabela1[[#This Row],[strumieniu świetlny oprawy '[lm']]]&gt;=L23</f>
        <v>1</v>
      </c>
      <c r="N23" s="9">
        <v>8</v>
      </c>
      <c r="O23" s="9" t="b">
        <f>Tabela1[[#This Row],[Moc oprawy z obliczeń  '[W']]]&lt;=N23</f>
        <v>1</v>
      </c>
      <c r="P23"/>
      <c r="S23"/>
      <c r="T23"/>
      <c r="U23"/>
      <c r="V23"/>
    </row>
    <row r="24" spans="2:22">
      <c r="B24" s="17" t="s">
        <v>0</v>
      </c>
      <c r="C24" s="17"/>
      <c r="D24" s="12">
        <f>SUBTOTAL(109,Tabela1[Wymagana ilość opraw suma '[szt.']])</f>
        <v>482</v>
      </c>
      <c r="E24" s="12"/>
      <c r="F24" s="12"/>
      <c r="G24" s="12"/>
      <c r="H24" s="13">
        <f>SUBTOTAL(109,Tabela1[Suma mocy '[kW']])</f>
        <v>13.256999999999996</v>
      </c>
      <c r="I24" s="19"/>
      <c r="J24"/>
      <c r="K24"/>
      <c r="L24"/>
      <c r="M24"/>
      <c r="N24"/>
      <c r="O24"/>
      <c r="P24"/>
      <c r="S24"/>
      <c r="T24"/>
      <c r="U24"/>
      <c r="V24"/>
    </row>
    <row r="25" spans="2:22">
      <c r="B25" s="17"/>
      <c r="C25" s="17"/>
      <c r="D25" s="12"/>
      <c r="E25" s="12"/>
      <c r="F25" s="12"/>
      <c r="G25" s="12"/>
      <c r="H25" s="20"/>
      <c r="I25" s="21"/>
      <c r="J25"/>
      <c r="K25"/>
      <c r="L25"/>
      <c r="M25"/>
      <c r="N25"/>
      <c r="O25"/>
      <c r="P25"/>
      <c r="S25"/>
      <c r="T25"/>
      <c r="U25"/>
      <c r="V25"/>
    </row>
    <row r="26" spans="2:22">
      <c r="B26" s="10" t="s">
        <v>3</v>
      </c>
      <c r="C26" s="10"/>
      <c r="E26" s="1"/>
      <c r="F26" s="1"/>
      <c r="G26" s="1"/>
      <c r="H26" s="1"/>
      <c r="I26" s="8"/>
      <c r="L26" s="1"/>
      <c r="M26" s="1"/>
      <c r="N26" s="1"/>
      <c r="O26" s="1"/>
      <c r="P26" s="5"/>
    </row>
    <row r="27" spans="2:22" ht="15" customHeight="1">
      <c r="B27" s="16" t="s">
        <v>8</v>
      </c>
      <c r="C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2:22">
      <c r="B28" s="6" t="s">
        <v>21</v>
      </c>
      <c r="C28" s="6"/>
    </row>
    <row r="29" spans="2:22">
      <c r="B29" s="6"/>
      <c r="C29" s="6"/>
    </row>
  </sheetData>
  <mergeCells count="4">
    <mergeCell ref="B4:H6"/>
    <mergeCell ref="B2:H2"/>
    <mergeCell ref="B1:H1"/>
    <mergeCell ref="L6:O6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Header>&amp;C&amp;F</oddHeader>
    <oddFooter>&amp;C&amp;P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f 3 4 a 7 e 1 - 8 e 2 e - 4 5 4 2 - a 6 d 9 - 0 a e c 7 f b 4 f 0 f 3 "   x m l n s = " h t t p : / / s c h e m a s . m i c r o s o f t . c o m / D a t a M a s h u p " > A A A A A L Q D A A B Q S w M E F A A C A A g A c 1 5 I W B x t 2 h K q A A A A + g A A A B I A H A B D b 2 5 m a W c v U G F j a 2 F n Z S 5 4 b W w g o h g A K K A U A A A A A A A A A A A A A A A A A A A A A A A A A A A A h Y / B C o J A G I R f R f b u v 7 u K k f K 7 H r o q C E F 0 X W z T J V 3 F X d N 3 6 9 A j 9 Q o F Z X T r N j P M B z O P 2 x 2 z p W u 9 q x q t 7 k 1 K O D D i K V P 1 J 2 3 q l E z u 7 G 9 J J r C U 1 U X W y n u V j U 0 W q 1 P S O D c k l M 7 z D H M I / V j T g D F O j 0 W + r x r V S V 8 b 6 6 S p F P l S p / 8 U E X h 4 j x E B R D F E P I w g Y B z p G m O h z a o 5 R B A G 8 Q Y Y 0 p 8 Y d 1 P r p l G J o f X L H O l q k X 5 + i C d Q S w M E F A A C A A g A c 1 5 I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N e S F i R 1 m r g q A A A A P 8 A A A A T A B w A R m 9 y b X V s Y X M v U 2 V j d G l v b j E u b S C i G A A o o B Q A A A A A A A A A A A A A A A A A A A A A A A A A A A A r T k 0 u y c z P U w i G 0 I b W v F y 8 X M U Z i U W p K Q r K S v k F i S X 5 5 Z m p y Q o 5 i S W J R X m Z q U o K t g o 5 q S W 8 X A p A c H R n 0 e H N K U e b 8 o G C v p X B g T 5 6 L k B l S Y n F q R p K h p Z G e o Z m F n p A 0 k B J R w F h F J A T H Z R a U l q U F 5 y Z l 5 6 T C t N i W 1 J U m h q r q Q M x G q 4 8 H m Y z 0 A 6 4 f d X R w c k Z q b m J t s j G e p a k 5 t o q w R 0 a W x s N M j q W l y s z D 5 e Z 1 g B Q S w E C L Q A U A A I A C A B z X k h Y H G 3 a E q o A A A D 6 A A A A E g A A A A A A A A A A A A A A A A A A A A A A Q 2 9 u Z m l n L 1 B h Y 2 t h Z 2 U u e G 1 s U E s B A i 0 A F A A C A A g A c 1 5 I W A / K 6 a u k A A A A 6 Q A A A B M A A A A A A A A A A A A A A A A A 9 g A A A F t D b 2 5 0 Z W 5 0 X 1 R 5 c G V z X S 5 4 b W x Q S w E C L Q A U A A I A C A B z X k h Y k d Z q 4 K g A A A D / A A A A E w A A A A A A A A A A A A A A A A D n A Q A A R m 9 y b X V s Y X M v U 2 V j d G l v b j E u b V B L B Q Y A A A A A A w A D A M I A A A D c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d H w A A A A A A A H s f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v c G F 0 b 3 d p Z W M l M j B s Y X R h c m 5 p Z T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0 V 4 Y 2 V w d G l v b i I g L z 4 8 R W 5 0 c n k g V H l w Z T 0 i R m l s b E V u Y W J s Z W Q i I F Z h b H V l P S J s M C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Q X J r d X N 6 N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M 3 O G Z l Z T Y w O S 0 0 Y z E z L T Q x N m Q t O W M w N C 1 h M W E y N z k 2 Z W Y 5 Y W I i I C 8 + P E V u d H J 5 I F R 5 c G U 9 I k Z p b G x M Y X N 0 V X B k Y X R l Z C I g V m F s d W U 9 I m Q y M D E 5 L T A z L T I 1 V D A 4 O j E 4 O j M 5 L j A 2 O T Q 1 O T F a I i A v P j x F b n R y e S B U e X B l P S J G a W x s R X J y b 3 J D b 3 V u d C I g V m F s d W U 9 I m w w I i A v P j x F b n R y e S B U e X B l P S J G a W x s Q 2 9 s d W 1 u V H l w Z X M i I F Z h b H V l P S J z Q W h B U E J n W U N B Z 1 l Q Q W d Z R 0 J n W U d C Z 1 l H Q m d Z R 0 J n W U d C Z 1 k 9 I i A v P j x F b n R y e S B U e X B l P S J G a W x s R X J y b 3 J D b 2 R l I i B W Y W x 1 Z T 0 i c 1 V u a 2 5 v d 2 4 i I C 8 + P E V u d H J 5 I F R 5 c G U 9 I k Z p b G x D b 2 x 1 b W 5 O Y W 1 l c y I g V m F s d W U 9 I n N b J n F 1 b 3 Q 7 T 0 d S X 0 Z J R C Z x d W 9 0 O y w m c X V v d D t T S E F Q R S Z x d W 9 0 O y w m c X V v d D t w a 1 9 1 a W Q m c X V v d D s s J n F 1 b 3 Q 7 b W l h c 3 R v J n F 1 b 3 Q 7 L C Z x d W 9 0 O 3 V s a W N h J n F 1 b 3 Q 7 L C Z x d W 9 0 O 2 l s X 2 9 w c i Z x d W 9 0 O y w m c X V v d D t p b F 9 v c H J f c H J v a i Z x d W 9 0 O y w m c X V v d D t t b 2 N f c H J v a l 9 M e C Z x d W 9 0 O y w m c X V v d D t t b 2 N f b 3 B y X 3 B y b 2 o m c X V v d D s s J n F 1 b 3 Q 7 c 2 9 u X 2 l k J n F 1 b 3 Q 7 L C Z x d W 9 0 O 3 N s d X B f b n I m c X V v d D s s J n F 1 b 3 Q 7 d 2 x h c 2 5 v c 2 M m c X V v d D s s J n F 1 b 3 Q 7 c m 9 k e l 9 z b H V w Y S Z x d W 9 0 O y w m c X V v d D t 0 e X B f c 2 x 1 c G E m c X V v d D s s J n F 1 b 3 Q 7 d H l w X 3 N s d X B h M i Z x d W 9 0 O y w m c X V v d D t l d H l r a W V 0 e V 9 z b H V w J n F 1 b 3 Q 7 L C Z x d W 9 0 O 3 N r c m 9 0 X 3 R 5 c F 9 z b H V w Y S Z x d W 9 0 O y w m c X V v d D t z e X N f c 3 R l c m 9 3 Y W 5 p Y S Z x d W 9 0 O y w m c X V v d D t 0 e X B f b 3 B y J n F 1 b 3 Q 7 L C Z x d W 9 0 O 2 1 v Z H V s J n F 1 b 3 Q 7 L C Z x d W 9 0 O 2 9 k b F 9 v Z F 9 r c m E m c X V v d D s s J n F 1 b 3 Q 7 c m 9 k e l 9 s a W 5 p a S Z x d W 9 0 O y w m c X V v d D t 0 e X B f b G l u a W k m c X V v d D s s J n F 1 b 3 Q 7 d X d h Z 2 k m c X V v d D s s J n F 1 b 3 Q 7 e m R q Z W N p Z S Z x d W 9 0 O y w m c X V v d D t h Z G R f Z G F 0 Z S Z x d W 9 0 O 1 0 i I C 8 + P E V u d H J 5 I F R 5 c G U 9 I k Z p b G x D b 3 V u d C I g V m F s d W U 9 I m w x M j Y 2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2 L C Z x d W 9 0 O 2 t l e U N v b H V t b k 5 h b W V z J n F 1 b 3 Q 7 O l t d L C Z x d W 9 0 O 3 F 1 Z X J 5 U m V s Y X R p b 2 5 z a G l w c y Z x d W 9 0 O z p b X S w m c X V v d D t j b 2 x 1 b W 5 J Z G V u d G l 0 a W V z J n F 1 b 3 Q 7 O l s m c X V v d D t T Z X J 2 Z X I u R G F 0 Y W J h c 2 V c X C 8 y L 0 1 5 U 3 F s L z E 5 M i 4 x N j g u M i 4 x M D t v c G F 0 b 3 d p Z W M v b 3 B h d G 9 3 a W V j L 2 9 w Y X R v d 2 l l Y y 5 s Y X R h c m 5 p Z S 5 7 T 0 d S X 0 Z J R C w w f S Z x d W 9 0 O y w m c X V v d D t T Z X J 2 Z X I u R G F 0 Y W J h c 2 V c X C 8 y L 0 1 5 U 3 F s L z E 5 M i 4 x N j g u M i 4 x M D t v c G F 0 b 3 d p Z W M v b 3 B h d G 9 3 a W V j L 2 9 w Y X R v d 2 l l Y y 5 s Y X R h c m 5 p Z S 5 7 U 0 h B U E U s M X 0 m c X V v d D s s J n F 1 b 3 Q 7 U 2 V y d m V y L k R h d G F i Y X N l X F w v M i 9 N e V N x b C 8 x O T I u M T Y 4 L j I u M T A 7 b 3 B h d G 9 3 a W V j L 2 9 w Y X R v d 2 l l Y y 9 v c G F 0 b 3 d p Z W M u b G F 0 Y X J u a W U u e 3 B r X 3 V p Z C w y f S Z x d W 9 0 O y w m c X V v d D t T Z X J 2 Z X I u R G F 0 Y W J h c 2 V c X C 8 y L 0 1 5 U 3 F s L z E 5 M i 4 x N j g u M i 4 x M D t v c G F 0 b 3 d p Z W M v b 3 B h d G 9 3 a W V j L 2 9 w Y X R v d 2 l l Y y 5 s Y X R h c m 5 p Z S 5 7 b W l h c 3 R v L D N 9 J n F 1 b 3 Q 7 L C Z x d W 9 0 O 1 N l c n Z l c i 5 E Y X R h Y m F z Z V x c L z I v T X l T c W w v M T k y L j E 2 O C 4 y L j E w O 2 9 w Y X R v d 2 l l Y y 9 v c G F 0 b 3 d p Z W M v b 3 B h d G 9 3 a W V j L m x h d G F y b m l l L n t 1 b G l j Y S w 0 f S Z x d W 9 0 O y w m c X V v d D t T Z X J 2 Z X I u R G F 0 Y W J h c 2 V c X C 8 y L 0 1 5 U 3 F s L z E 5 M i 4 x N j g u M i 4 x M D t v c G F 0 b 3 d p Z W M v b 3 B h d G 9 3 a W V j L 2 9 w Y X R v d 2 l l Y y 5 s Y X R h c m 5 p Z S 5 7 a W x f b 3 B y L D V 9 J n F 1 b 3 Q 7 L C Z x d W 9 0 O 1 N l c n Z l c i 5 E Y X R h Y m F z Z V x c L z I v T X l T c W w v M T k y L j E 2 O C 4 y L j E w O 2 9 w Y X R v d 2 l l Y y 9 v c G F 0 b 3 d p Z W M v b 3 B h d G 9 3 a W V j L m x h d G F y b m l l L n t p b F 9 v c H J f c H J v a i w 2 f S Z x d W 9 0 O y w m c X V v d D t T Z X J 2 Z X I u R G F 0 Y W J h c 2 V c X C 8 y L 0 1 5 U 3 F s L z E 5 M i 4 x N j g u M i 4 x M D t v c G F 0 b 3 d p Z W M v b 3 B h d G 9 3 a W V j L 2 9 w Y X R v d 2 l l Y y 5 s Y X R h c m 5 p Z S 5 7 b W 9 j X 3 B y b 2 p f T H g s N 3 0 m c X V v d D s s J n F 1 b 3 Q 7 U 2 V y d m V y L k R h d G F i Y X N l X F w v M i 9 N e V N x b C 8 x O T I u M T Y 4 L j I u M T A 7 b 3 B h d G 9 3 a W V j L 2 9 w Y X R v d 2 l l Y y 9 v c G F 0 b 3 d p Z W M u b G F 0 Y X J u a W U u e 2 1 v Y 1 9 v c H J f c H J v a i w 4 f S Z x d W 9 0 O y w m c X V v d D t T Z X J 2 Z X I u R G F 0 Y W J h c 2 V c X C 8 y L 0 1 5 U 3 F s L z E 5 M i 4 x N j g u M i 4 x M D t v c G F 0 b 3 d p Z W M v b 3 B h d G 9 3 a W V j L 2 9 w Y X R v d 2 l l Y y 5 s Y X R h c m 5 p Z S 5 7 c 2 9 u X 2 l k L D l 9 J n F 1 b 3 Q 7 L C Z x d W 9 0 O 1 N l c n Z l c i 5 E Y X R h Y m F z Z V x c L z I v T X l T c W w v M T k y L j E 2 O C 4 y L j E w O 2 9 w Y X R v d 2 l l Y y 9 v c G F 0 b 3 d p Z W M v b 3 B h d G 9 3 a W V j L m x h d G F y b m l l L n t z b H V w X 2 5 y L D E w f S Z x d W 9 0 O y w m c X V v d D t T Z X J 2 Z X I u R G F 0 Y W J h c 2 V c X C 8 y L 0 1 5 U 3 F s L z E 5 M i 4 x N j g u M i 4 x M D t v c G F 0 b 3 d p Z W M v b 3 B h d G 9 3 a W V j L 2 9 w Y X R v d 2 l l Y y 5 s Y X R h c m 5 p Z S 5 7 d 2 x h c 2 5 v c 2 M s M T F 9 J n F 1 b 3 Q 7 L C Z x d W 9 0 O 1 N l c n Z l c i 5 E Y X R h Y m F z Z V x c L z I v T X l T c W w v M T k y L j E 2 O C 4 y L j E w O 2 9 w Y X R v d 2 l l Y y 9 v c G F 0 b 3 d p Z W M v b 3 B h d G 9 3 a W V j L m x h d G F y b m l l L n t y b 2 R 6 X 3 N s d X B h L D E y f S Z x d W 9 0 O y w m c X V v d D t T Z X J 2 Z X I u R G F 0 Y W J h c 2 V c X C 8 y L 0 1 5 U 3 F s L z E 5 M i 4 x N j g u M i 4 x M D t v c G F 0 b 3 d p Z W M v b 3 B h d G 9 3 a W V j L 2 9 w Y X R v d 2 l l Y y 5 s Y X R h c m 5 p Z S 5 7 d H l w X 3 N s d X B h L D E z f S Z x d W 9 0 O y w m c X V v d D t T Z X J 2 Z X I u R G F 0 Y W J h c 2 V c X C 8 y L 0 1 5 U 3 F s L z E 5 M i 4 x N j g u M i 4 x M D t v c G F 0 b 3 d p Z W M v b 3 B h d G 9 3 a W V j L 2 9 w Y X R v d 2 l l Y y 5 s Y X R h c m 5 p Z S 5 7 d H l w X 3 N s d X B h M i w x N H 0 m c X V v d D s s J n F 1 b 3 Q 7 U 2 V y d m V y L k R h d G F i Y X N l X F w v M i 9 N e V N x b C 8 x O T I u M T Y 4 L j I u M T A 7 b 3 B h d G 9 3 a W V j L 2 9 w Y X R v d 2 l l Y y 9 v c G F 0 b 3 d p Z W M u b G F 0 Y X J u a W U u e 2 V 0 e W t p Z X R 5 X 3 N s d X A s M T V 9 J n F 1 b 3 Q 7 L C Z x d W 9 0 O 1 N l c n Z l c i 5 E Y X R h Y m F z Z V x c L z I v T X l T c W w v M T k y L j E 2 O C 4 y L j E w O 2 9 w Y X R v d 2 l l Y y 9 v c G F 0 b 3 d p Z W M v b 3 B h d G 9 3 a W V j L m x h d G F y b m l l L n t z a 3 J v d F 9 0 e X B f c 2 x 1 c G E s M T Z 9 J n F 1 b 3 Q 7 L C Z x d W 9 0 O 1 N l c n Z l c i 5 E Y X R h Y m F z Z V x c L z I v T X l T c W w v M T k y L j E 2 O C 4 y L j E w O 2 9 w Y X R v d 2 l l Y y 9 v c G F 0 b 3 d p Z W M v b 3 B h d G 9 3 a W V j L m x h d G F y b m l l L n t z e X N f c 3 R l c m 9 3 Y W 5 p Y S w x N 3 0 m c X V v d D s s J n F 1 b 3 Q 7 U 2 V y d m V y L k R h d G F i Y X N l X F w v M i 9 N e V N x b C 8 x O T I u M T Y 4 L j I u M T A 7 b 3 B h d G 9 3 a W V j L 2 9 w Y X R v d 2 l l Y y 9 v c G F 0 b 3 d p Z W M u b G F 0 Y X J u a W U u e 3 R 5 c F 9 v c H I s M T h 9 J n F 1 b 3 Q 7 L C Z x d W 9 0 O 1 N l c n Z l c i 5 E Y X R h Y m F z Z V x c L z I v T X l T c W w v M T k y L j E 2 O C 4 y L j E w O 2 9 w Y X R v d 2 l l Y y 9 v c G F 0 b 3 d p Z W M v b 3 B h d G 9 3 a W V j L m x h d G F y b m l l L n t t b 2 R 1 b C w x O X 0 m c X V v d D s s J n F 1 b 3 Q 7 U 2 V y d m V y L k R h d G F i Y X N l X F w v M i 9 N e V N x b C 8 x O T I u M T Y 4 L j I u M T A 7 b 3 B h d G 9 3 a W V j L 2 9 w Y X R v d 2 l l Y y 9 v c G F 0 b 3 d p Z W M u b G F 0 Y X J u a W U u e 2 9 k b F 9 v Z F 9 r c m E s M j B 9 J n F 1 b 3 Q 7 L C Z x d W 9 0 O 1 N l c n Z l c i 5 E Y X R h Y m F z Z V x c L z I v T X l T c W w v M T k y L j E 2 O C 4 y L j E w O 2 9 w Y X R v d 2 l l Y y 9 v c G F 0 b 3 d p Z W M v b 3 B h d G 9 3 a W V j L m x h d G F y b m l l L n t y b 2 R 6 X 2 x p b m l p L D I x f S Z x d W 9 0 O y w m c X V v d D t T Z X J 2 Z X I u R G F 0 Y W J h c 2 V c X C 8 y L 0 1 5 U 3 F s L z E 5 M i 4 x N j g u M i 4 x M D t v c G F 0 b 3 d p Z W M v b 3 B h d G 9 3 a W V j L 2 9 w Y X R v d 2 l l Y y 5 s Y X R h c m 5 p Z S 5 7 d H l w X 2 x p b m l p L D I y f S Z x d W 9 0 O y w m c X V v d D t T Z X J 2 Z X I u R G F 0 Y W J h c 2 V c X C 8 y L 0 1 5 U 3 F s L z E 5 M i 4 x N j g u M i 4 x M D t v c G F 0 b 3 d p Z W M v b 3 B h d G 9 3 a W V j L 2 9 w Y X R v d 2 l l Y y 5 s Y X R h c m 5 p Z S 5 7 d X d h Z 2 k s M j N 9 J n F 1 b 3 Q 7 L C Z x d W 9 0 O 1 N l c n Z l c i 5 E Y X R h Y m F z Z V x c L z I v T X l T c W w v M T k y L j E 2 O C 4 y L j E w O 2 9 w Y X R v d 2 l l Y y 9 v c G F 0 b 3 d p Z W M v b 3 B h d G 9 3 a W V j L m x h d G F y b m l l L n t 6 Z G p l Y 2 l l L D I 0 f S Z x d W 9 0 O y w m c X V v d D t T Z X J 2 Z X I u R G F 0 Y W J h c 2 V c X C 8 y L 0 1 5 U 3 F s L z E 5 M i 4 x N j g u M i 4 x M D t v c G F 0 b 3 d p Z W M v b 3 B h d G 9 3 a W V j L 2 9 w Y X R v d 2 l l Y y 5 s Y X R h c m 5 p Z S 5 7 Y W R k X 2 R h d G U s M j V 9 J n F 1 b 3 Q 7 X S w m c X V v d D t D b 2 x 1 b W 5 D b 3 V u d C Z x d W 9 0 O z o y N i w m c X V v d D t L Z X l D b 2 x 1 b W 5 O Y W 1 l c y Z x d W 9 0 O z p b X S w m c X V v d D t D b 2 x 1 b W 5 J Z G V u d G l 0 a W V z J n F 1 b 3 Q 7 O l s m c X V v d D t T Z X J 2 Z X I u R G F 0 Y W J h c 2 V c X C 8 y L 0 1 5 U 3 F s L z E 5 M i 4 x N j g u M i 4 x M D t v c G F 0 b 3 d p Z W M v b 3 B h d G 9 3 a W V j L 2 9 w Y X R v d 2 l l Y y 5 s Y X R h c m 5 p Z S 5 7 T 0 d S X 0 Z J R C w w f S Z x d W 9 0 O y w m c X V v d D t T Z X J 2 Z X I u R G F 0 Y W J h c 2 V c X C 8 y L 0 1 5 U 3 F s L z E 5 M i 4 x N j g u M i 4 x M D t v c G F 0 b 3 d p Z W M v b 3 B h d G 9 3 a W V j L 2 9 w Y X R v d 2 l l Y y 5 s Y X R h c m 5 p Z S 5 7 U 0 h B U E U s M X 0 m c X V v d D s s J n F 1 b 3 Q 7 U 2 V y d m V y L k R h d G F i Y X N l X F w v M i 9 N e V N x b C 8 x O T I u M T Y 4 L j I u M T A 7 b 3 B h d G 9 3 a W V j L 2 9 w Y X R v d 2 l l Y y 9 v c G F 0 b 3 d p Z W M u b G F 0 Y X J u a W U u e 3 B r X 3 V p Z C w y f S Z x d W 9 0 O y w m c X V v d D t T Z X J 2 Z X I u R G F 0 Y W J h c 2 V c X C 8 y L 0 1 5 U 3 F s L z E 5 M i 4 x N j g u M i 4 x M D t v c G F 0 b 3 d p Z W M v b 3 B h d G 9 3 a W V j L 2 9 w Y X R v d 2 l l Y y 5 s Y X R h c m 5 p Z S 5 7 b W l h c 3 R v L D N 9 J n F 1 b 3 Q 7 L C Z x d W 9 0 O 1 N l c n Z l c i 5 E Y X R h Y m F z Z V x c L z I v T X l T c W w v M T k y L j E 2 O C 4 y L j E w O 2 9 w Y X R v d 2 l l Y y 9 v c G F 0 b 3 d p Z W M v b 3 B h d G 9 3 a W V j L m x h d G F y b m l l L n t 1 b G l j Y S w 0 f S Z x d W 9 0 O y w m c X V v d D t T Z X J 2 Z X I u R G F 0 Y W J h c 2 V c X C 8 y L 0 1 5 U 3 F s L z E 5 M i 4 x N j g u M i 4 x M D t v c G F 0 b 3 d p Z W M v b 3 B h d G 9 3 a W V j L 2 9 w Y X R v d 2 l l Y y 5 s Y X R h c m 5 p Z S 5 7 a W x f b 3 B y L D V 9 J n F 1 b 3 Q 7 L C Z x d W 9 0 O 1 N l c n Z l c i 5 E Y X R h Y m F z Z V x c L z I v T X l T c W w v M T k y L j E 2 O C 4 y L j E w O 2 9 w Y X R v d 2 l l Y y 9 v c G F 0 b 3 d p Z W M v b 3 B h d G 9 3 a W V j L m x h d G F y b m l l L n t p b F 9 v c H J f c H J v a i w 2 f S Z x d W 9 0 O y w m c X V v d D t T Z X J 2 Z X I u R G F 0 Y W J h c 2 V c X C 8 y L 0 1 5 U 3 F s L z E 5 M i 4 x N j g u M i 4 x M D t v c G F 0 b 3 d p Z W M v b 3 B h d G 9 3 a W V j L 2 9 w Y X R v d 2 l l Y y 5 s Y X R h c m 5 p Z S 5 7 b W 9 j X 3 B y b 2 p f T H g s N 3 0 m c X V v d D s s J n F 1 b 3 Q 7 U 2 V y d m V y L k R h d G F i Y X N l X F w v M i 9 N e V N x b C 8 x O T I u M T Y 4 L j I u M T A 7 b 3 B h d G 9 3 a W V j L 2 9 w Y X R v d 2 l l Y y 9 v c G F 0 b 3 d p Z W M u b G F 0 Y X J u a W U u e 2 1 v Y 1 9 v c H J f c H J v a i w 4 f S Z x d W 9 0 O y w m c X V v d D t T Z X J 2 Z X I u R G F 0 Y W J h c 2 V c X C 8 y L 0 1 5 U 3 F s L z E 5 M i 4 x N j g u M i 4 x M D t v c G F 0 b 3 d p Z W M v b 3 B h d G 9 3 a W V j L 2 9 w Y X R v d 2 l l Y y 5 s Y X R h c m 5 p Z S 5 7 c 2 9 u X 2 l k L D l 9 J n F 1 b 3 Q 7 L C Z x d W 9 0 O 1 N l c n Z l c i 5 E Y X R h Y m F z Z V x c L z I v T X l T c W w v M T k y L j E 2 O C 4 y L j E w O 2 9 w Y X R v d 2 l l Y y 9 v c G F 0 b 3 d p Z W M v b 3 B h d G 9 3 a W V j L m x h d G F y b m l l L n t z b H V w X 2 5 y L D E w f S Z x d W 9 0 O y w m c X V v d D t T Z X J 2 Z X I u R G F 0 Y W J h c 2 V c X C 8 y L 0 1 5 U 3 F s L z E 5 M i 4 x N j g u M i 4 x M D t v c G F 0 b 3 d p Z W M v b 3 B h d G 9 3 a W V j L 2 9 w Y X R v d 2 l l Y y 5 s Y X R h c m 5 p Z S 5 7 d 2 x h c 2 5 v c 2 M s M T F 9 J n F 1 b 3 Q 7 L C Z x d W 9 0 O 1 N l c n Z l c i 5 E Y X R h Y m F z Z V x c L z I v T X l T c W w v M T k y L j E 2 O C 4 y L j E w O 2 9 w Y X R v d 2 l l Y y 9 v c G F 0 b 3 d p Z W M v b 3 B h d G 9 3 a W V j L m x h d G F y b m l l L n t y b 2 R 6 X 3 N s d X B h L D E y f S Z x d W 9 0 O y w m c X V v d D t T Z X J 2 Z X I u R G F 0 Y W J h c 2 V c X C 8 y L 0 1 5 U 3 F s L z E 5 M i 4 x N j g u M i 4 x M D t v c G F 0 b 3 d p Z W M v b 3 B h d G 9 3 a W V j L 2 9 w Y X R v d 2 l l Y y 5 s Y X R h c m 5 p Z S 5 7 d H l w X 3 N s d X B h L D E z f S Z x d W 9 0 O y w m c X V v d D t T Z X J 2 Z X I u R G F 0 Y W J h c 2 V c X C 8 y L 0 1 5 U 3 F s L z E 5 M i 4 x N j g u M i 4 x M D t v c G F 0 b 3 d p Z W M v b 3 B h d G 9 3 a W V j L 2 9 w Y X R v d 2 l l Y y 5 s Y X R h c m 5 p Z S 5 7 d H l w X 3 N s d X B h M i w x N H 0 m c X V v d D s s J n F 1 b 3 Q 7 U 2 V y d m V y L k R h d G F i Y X N l X F w v M i 9 N e V N x b C 8 x O T I u M T Y 4 L j I u M T A 7 b 3 B h d G 9 3 a W V j L 2 9 w Y X R v d 2 l l Y y 9 v c G F 0 b 3 d p Z W M u b G F 0 Y X J u a W U u e 2 V 0 e W t p Z X R 5 X 3 N s d X A s M T V 9 J n F 1 b 3 Q 7 L C Z x d W 9 0 O 1 N l c n Z l c i 5 E Y X R h Y m F z Z V x c L z I v T X l T c W w v M T k y L j E 2 O C 4 y L j E w O 2 9 w Y X R v d 2 l l Y y 9 v c G F 0 b 3 d p Z W M v b 3 B h d G 9 3 a W V j L m x h d G F y b m l l L n t z a 3 J v d F 9 0 e X B f c 2 x 1 c G E s M T Z 9 J n F 1 b 3 Q 7 L C Z x d W 9 0 O 1 N l c n Z l c i 5 E Y X R h Y m F z Z V x c L z I v T X l T c W w v M T k y L j E 2 O C 4 y L j E w O 2 9 w Y X R v d 2 l l Y y 9 v c G F 0 b 3 d p Z W M v b 3 B h d G 9 3 a W V j L m x h d G F y b m l l L n t z e X N f c 3 R l c m 9 3 Y W 5 p Y S w x N 3 0 m c X V v d D s s J n F 1 b 3 Q 7 U 2 V y d m V y L k R h d G F i Y X N l X F w v M i 9 N e V N x b C 8 x O T I u M T Y 4 L j I u M T A 7 b 3 B h d G 9 3 a W V j L 2 9 w Y X R v d 2 l l Y y 9 v c G F 0 b 3 d p Z W M u b G F 0 Y X J u a W U u e 3 R 5 c F 9 v c H I s M T h 9 J n F 1 b 3 Q 7 L C Z x d W 9 0 O 1 N l c n Z l c i 5 E Y X R h Y m F z Z V x c L z I v T X l T c W w v M T k y L j E 2 O C 4 y L j E w O 2 9 w Y X R v d 2 l l Y y 9 v c G F 0 b 3 d p Z W M v b 3 B h d G 9 3 a W V j L m x h d G F y b m l l L n t t b 2 R 1 b C w x O X 0 m c X V v d D s s J n F 1 b 3 Q 7 U 2 V y d m V y L k R h d G F i Y X N l X F w v M i 9 N e V N x b C 8 x O T I u M T Y 4 L j I u M T A 7 b 3 B h d G 9 3 a W V j L 2 9 w Y X R v d 2 l l Y y 9 v c G F 0 b 3 d p Z W M u b G F 0 Y X J u a W U u e 2 9 k b F 9 v Z F 9 r c m E s M j B 9 J n F 1 b 3 Q 7 L C Z x d W 9 0 O 1 N l c n Z l c i 5 E Y X R h Y m F z Z V x c L z I v T X l T c W w v M T k y L j E 2 O C 4 y L j E w O 2 9 w Y X R v d 2 l l Y y 9 v c G F 0 b 3 d p Z W M v b 3 B h d G 9 3 a W V j L m x h d G F y b m l l L n t y b 2 R 6 X 2 x p b m l p L D I x f S Z x d W 9 0 O y w m c X V v d D t T Z X J 2 Z X I u R G F 0 Y W J h c 2 V c X C 8 y L 0 1 5 U 3 F s L z E 5 M i 4 x N j g u M i 4 x M D t v c G F 0 b 3 d p Z W M v b 3 B h d G 9 3 a W V j L 2 9 w Y X R v d 2 l l Y y 5 s Y X R h c m 5 p Z S 5 7 d H l w X 2 x p b m l p L D I y f S Z x d W 9 0 O y w m c X V v d D t T Z X J 2 Z X I u R G F 0 Y W J h c 2 V c X C 8 y L 0 1 5 U 3 F s L z E 5 M i 4 x N j g u M i 4 x M D t v c G F 0 b 3 d p Z W M v b 3 B h d G 9 3 a W V j L 2 9 w Y X R v d 2 l l Y y 5 s Y X R h c m 5 p Z S 5 7 d X d h Z 2 k s M j N 9 J n F 1 b 3 Q 7 L C Z x d W 9 0 O 1 N l c n Z l c i 5 E Y X R h Y m F z Z V x c L z I v T X l T c W w v M T k y L j E 2 O C 4 y L j E w O 2 9 w Y X R v d 2 l l Y y 9 v c G F 0 b 3 d p Z W M v b 3 B h d G 9 3 a W V j L m x h d G F y b m l l L n t 6 Z G p l Y 2 l l L D I 0 f S Z x d W 9 0 O y w m c X V v d D t T Z X J 2 Z X I u R G F 0 Y W J h c 2 V c X C 8 y L 0 1 5 U 3 F s L z E 5 M i 4 x N j g u M i 4 x M D t v c G F 0 b 3 d p Z W M v b 3 B h d G 9 3 a W V j L 2 9 w Y X R v d 2 l l Y y 5 s Y X R h c m 5 p Z S 5 7 Y W R k X 2 R h d G U s M j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v c G F 0 b 3 d p Z W M l M j B s Y X R h c m 5 p Z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c G F 0 b 3 d p Z W M l M j B s Y X R h c m 5 p Z S 9 v c G F 0 b 3 d p Z W N f b G F 0 Y X J u a W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l t N 2 i Q + e k k 2 E c R 4 E B o D 0 J g A A A A A C A A A A A A A Q Z g A A A A E A A C A A A A D A m t G 8 h V f f V J B n Q 7 B o E X z H s h B v f B q d j J P 0 y N B c e 7 i b s g A A A A A O g A A A A A I A A C A A A A A k H q Z u S N f y q q B r a i s q I i g d z k R R 1 2 2 I O K 2 w Q 6 4 f f 0 O + D l A A A A C M 1 h D V 1 9 I q m O G E e S 6 o 4 L Y 9 r s v / T s d U o x A X O e k l T J m r B Z n e a d F j p f b 6 R K A P c y E I Y z V I D 7 P x g S j u Y 4 i F s q 0 M W n S 0 4 m r t L 4 / Q y q o c y L L F g + u h j k A A A A B + 1 D N x 4 F R e N r w F S + S l 0 w r y q C 0 X C C u e R 8 G Y J n Z + 7 P G 8 l J 2 L c + 0 U F E R L c S c H H a R k G P T 4 x B K + v 2 x O I Y o 8 B 3 s i s Q n z < / D a t a M a s h u p > 
</file>

<file path=customXml/itemProps1.xml><?xml version="1.0" encoding="utf-8"?>
<ds:datastoreItem xmlns:ds="http://schemas.openxmlformats.org/officeDocument/2006/customXml" ds:itemID="{1DD4184D-28FC-46BB-9F17-0E4F998849D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Sytuacje</vt:lpstr>
      <vt:lpstr>Sytuacje!a</vt:lpstr>
      <vt:lpstr>Sytuacje!kkk</vt:lpstr>
      <vt:lpstr>Sytuacje!Tytuły_wydruku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Jasny GIS</dc:creator>
  <cp:lastModifiedBy>Anna Tkacz</cp:lastModifiedBy>
  <cp:lastPrinted>2024-10-01T07:01:57Z</cp:lastPrinted>
  <dcterms:created xsi:type="dcterms:W3CDTF">2019-02-14T11:40:53Z</dcterms:created>
  <dcterms:modified xsi:type="dcterms:W3CDTF">2024-10-01T07:02:00Z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6b34f0e9-9ace-43ad-80d8-15e64d83c3d4</vt:lpwstr>
  </property>
</Properties>
</file>