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orkuwmedu-my.sharepoint.com/personal/2777_uczelnia_uwm_edu_pl/Documents/UWM przetargi/76.2025.TP-1.DZP Ubezpieczenie majątkowe,drony/"/>
    </mc:Choice>
  </mc:AlternateContent>
  <xr:revisionPtr revIDLastSave="1" documentId="13_ncr:1_{FC5305F9-FFFB-40CB-8010-163477A29CF4}" xr6:coauthVersionLast="47" xr6:coauthVersionMax="47" xr10:uidLastSave="{A71A7038-5D7E-49CE-9ACD-5A5690DD38D8}"/>
  <bookViews>
    <workbookView xWindow="38280" yWindow="-120" windowWidth="38640" windowHeight="211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0" i="1" l="1"/>
  <c r="D110" i="1"/>
  <c r="D119" i="1" l="1"/>
  <c r="D117" i="1"/>
  <c r="D15" i="1"/>
  <c r="D120" i="1" l="1"/>
  <c r="D122" i="1" s="1"/>
</calcChain>
</file>

<file path=xl/sharedStrings.xml><?xml version="1.0" encoding="utf-8"?>
<sst xmlns="http://schemas.openxmlformats.org/spreadsheetml/2006/main" count="221" uniqueCount="185">
  <si>
    <t>NAZWA GRUPY</t>
  </si>
  <si>
    <t>Grupa 3</t>
  </si>
  <si>
    <t>kotły i maszyny energetyczne</t>
  </si>
  <si>
    <t>Grupa 5</t>
  </si>
  <si>
    <t>specjalistyczne maszyny i urządzenia</t>
  </si>
  <si>
    <t>Grupa 6</t>
  </si>
  <si>
    <t>urządzenia techniczne</t>
  </si>
  <si>
    <t>Grupa 8</t>
  </si>
  <si>
    <t>narzędzia i przyrządy</t>
  </si>
  <si>
    <t>OGÓŁEM</t>
  </si>
  <si>
    <t>Nazwa sprzętu</t>
  </si>
  <si>
    <t>S014975</t>
  </si>
  <si>
    <t>S014972</t>
  </si>
  <si>
    <t>S014973</t>
  </si>
  <si>
    <t>S015083</t>
  </si>
  <si>
    <t>S015086</t>
  </si>
  <si>
    <t>S013398</t>
  </si>
  <si>
    <t>S013399</t>
  </si>
  <si>
    <t>S013400</t>
  </si>
  <si>
    <t>S013401</t>
  </si>
  <si>
    <t>S013967</t>
  </si>
  <si>
    <t>S013968</t>
  </si>
  <si>
    <t>S014832</t>
  </si>
  <si>
    <t>S014833</t>
  </si>
  <si>
    <t>S014948</t>
  </si>
  <si>
    <t>S014949</t>
  </si>
  <si>
    <t>S014950</t>
  </si>
  <si>
    <t>S014951</t>
  </si>
  <si>
    <t>S014952</t>
  </si>
  <si>
    <t>S014974</t>
  </si>
  <si>
    <t>PRZEŁĄCZNIK SZKIELETOWY TYPU SB8M</t>
  </si>
  <si>
    <t>PRZEŁĄCZNIK SZKIELETOWY TYPU SC20M20</t>
  </si>
  <si>
    <t>SERWER HP DL180G6</t>
  </si>
  <si>
    <t>SERWER HP DL 180G6</t>
  </si>
  <si>
    <t>SERWER ACTINA SOLAR 210S5</t>
  </si>
  <si>
    <t>PRZEŁĄCZNIK MAŁEGO WEZŁA DOSTEPNEGO A</t>
  </si>
  <si>
    <t>PRZEŁĄCZNIK MAŁEGO WĘZŁA DOSTEPOWEGO B2</t>
  </si>
  <si>
    <t>PRZEŁĄCZNIK DUŻEGO WĘZŁA DOSTĘPNEGO</t>
  </si>
  <si>
    <t>SERWER</t>
  </si>
  <si>
    <t>AGREGAT PRĄDOTWÓRCZY ZPW-60 DTDEZ</t>
  </si>
  <si>
    <t>S015081</t>
  </si>
  <si>
    <t>PRZEŁĄCZNIK ETHERNETOWY B JUPITER</t>
  </si>
  <si>
    <t>FIREWALL O WYSOKIEJ WYDAJNOŚCI PALO ALTO</t>
  </si>
  <si>
    <t>SERWER JUPI -ZARZĄDZANIE BEZPIECZEŃSTWEM</t>
  </si>
  <si>
    <t>Razem OLMAN</t>
  </si>
  <si>
    <t>Suma ubezpieczenia w zł</t>
  </si>
  <si>
    <t>Nr ewid.</t>
  </si>
  <si>
    <t>S012910</t>
  </si>
  <si>
    <t>S012916</t>
  </si>
  <si>
    <t>S012921</t>
  </si>
  <si>
    <t>S012922</t>
  </si>
  <si>
    <t>S012923</t>
  </si>
  <si>
    <t>S012924</t>
  </si>
  <si>
    <t>S012925</t>
  </si>
  <si>
    <t>S012926</t>
  </si>
  <si>
    <t>S012927</t>
  </si>
  <si>
    <t>S012928</t>
  </si>
  <si>
    <t>S012929</t>
  </si>
  <si>
    <t>S012943</t>
  </si>
  <si>
    <t>S012956</t>
  </si>
  <si>
    <t>S014229</t>
  </si>
  <si>
    <t>S015115</t>
  </si>
  <si>
    <t>S015116</t>
  </si>
  <si>
    <t>SZAFA RACK 19' Z OBUDOWĄ BLADE FUJITSU</t>
  </si>
  <si>
    <t>KAMERA PANASONIC HDC-HS700 ZE STATYWEM</t>
  </si>
  <si>
    <t>SZAFA INSTALACYJNA 19"</t>
  </si>
  <si>
    <t>KONTROLER SIECI BEZPRZEWODOWEJ Z PUNKTAMI</t>
  </si>
  <si>
    <t>WYPOSAŻENIE SALI WIDEOKONFERENCYJNEJ</t>
  </si>
  <si>
    <t>TABLICA INTERAKTYWNA SB660 Z OPROGRAMOWANIEM</t>
  </si>
  <si>
    <t>INTERAKTYWNA TABLICA Z RZUTNIKIEM</t>
  </si>
  <si>
    <t>PROJEKTOR KRÓTKOOGNISKOWY EPSON EB-485W</t>
  </si>
  <si>
    <t>Tab. 2 Sprzęt OLMAN</t>
  </si>
  <si>
    <t>Tab. 3 Sprzęt RCI</t>
  </si>
  <si>
    <t>Data przyjęcia</t>
  </si>
  <si>
    <t>S016818</t>
  </si>
  <si>
    <t>FORTIMAIL 400C</t>
  </si>
  <si>
    <t>Grupa 2</t>
  </si>
  <si>
    <t>budowle</t>
  </si>
  <si>
    <t>Grupa 410-486</t>
  </si>
  <si>
    <t>Grupa 487</t>
  </si>
  <si>
    <t>maszyny i urządzenia ogólnego zastosowania</t>
  </si>
  <si>
    <t>S017478</t>
  </si>
  <si>
    <t>S017481</t>
  </si>
  <si>
    <t>S018019</t>
  </si>
  <si>
    <t>S018020</t>
  </si>
  <si>
    <t>S18464</t>
  </si>
  <si>
    <t>S18504</t>
  </si>
  <si>
    <t>S18567</t>
  </si>
  <si>
    <t>S18568</t>
  </si>
  <si>
    <t>S18569</t>
  </si>
  <si>
    <t>S18570</t>
  </si>
  <si>
    <t>S18571</t>
  </si>
  <si>
    <t>S18572</t>
  </si>
  <si>
    <t>S18573</t>
  </si>
  <si>
    <t>S18581</t>
  </si>
  <si>
    <t>S18582</t>
  </si>
  <si>
    <t>S18817</t>
  </si>
  <si>
    <t>S18818</t>
  </si>
  <si>
    <t>S18819</t>
  </si>
  <si>
    <t>S18877</t>
  </si>
  <si>
    <t>S18878</t>
  </si>
  <si>
    <t>S019369</t>
  </si>
  <si>
    <t>S019370</t>
  </si>
  <si>
    <t>S017037</t>
  </si>
  <si>
    <t>S017477</t>
  </si>
  <si>
    <t>S018748</t>
  </si>
  <si>
    <t>S019120</t>
  </si>
  <si>
    <t>S018659</t>
  </si>
  <si>
    <t>SERWER SKŁADOWANIA DANYCHHITACHI DATA SYSTEM MODEL VSP G200</t>
  </si>
  <si>
    <t>SERWER SKŁADOWANIA DANYCH FUJITSU MODEL PY RX2520 M1 12X3,5</t>
  </si>
  <si>
    <t>SERWER FUJITSU PRIMERGY RX2540 M2</t>
  </si>
  <si>
    <t xml:space="preserve">SERWER BACKUP 1 Fujitsu </t>
  </si>
  <si>
    <t>SERWER FUJITSU PRIMERGY RX2540 M4 Z KONSOLĄ</t>
  </si>
  <si>
    <t>SERWER OBLICZENIOWY FUJITSU, PRIMERGY, RX2530 M4</t>
  </si>
  <si>
    <t>SERWER PRZECHOWYWANIA DANYCH FUJITSU, PRIMERGY, RX2520 M4</t>
  </si>
  <si>
    <t>SERWER PRZECHOWYWANIA DANYCH 2</t>
  </si>
  <si>
    <t>PRZEŁĄCZNIK SAN FUJITSU BROCADE G610</t>
  </si>
  <si>
    <t xml:space="preserve">PRZEŁĄCZNIK SIECIOWY SWICZ RUCKUS, BROCADE,ICX 7750 </t>
  </si>
  <si>
    <t>PRZEŁĄCZNIK SIECIOWY SWICZ RUCKUS, BROCADE,ICX 7750 Z DRUKARKĄ</t>
  </si>
  <si>
    <t>SERWER FUJITSU PY RX 2520 M4</t>
  </si>
  <si>
    <t>SERWER FUJITSU PSWITCH 2048P</t>
  </si>
  <si>
    <t>ROUTER FORTIGATE-500E</t>
  </si>
  <si>
    <t>SERWER MONITOR.ANALIZY I ARCHIWIZACJI</t>
  </si>
  <si>
    <t>SERWER Z SYST. OBSŁ.ZAD.SERWER FUJITSU</t>
  </si>
  <si>
    <t>SERWER OBLICZENIOWY FUJITSU</t>
  </si>
  <si>
    <t>DRUKARKA FARGO HDP8500 5121/DS.</t>
  </si>
  <si>
    <t xml:space="preserve">SERWER FUJITSU PRIMERGY RX2540 M4  </t>
  </si>
  <si>
    <t>DRUKARKA RETRANSFEROWA HID/FARGO</t>
  </si>
  <si>
    <t>31.10.2018</t>
  </si>
  <si>
    <t xml:space="preserve">centrala Alcatel – Lucent OmniPCX A4400 wraz z modułami </t>
  </si>
  <si>
    <t>S4292 gr. 626</t>
  </si>
  <si>
    <t xml:space="preserve">Tab. 4 Centrala telefoniczna </t>
  </si>
  <si>
    <t>Miejsca ubezp.: Olsztyn Pl. Cieszyński 1, ul. Szrajbera 11, , Słoneczna 54, Żołnierska 17, Obitza 1, Obrońców Tobruku 3, Warszawska 30, Oczapowskiego 12b, WPiA ul. Dybowskiego</t>
  </si>
  <si>
    <t>Zał. nr 11 do  SIWZ WYKAZ BUDOWLI, MASZYN, URZĄDZEŃ, WYPOSAŻENIA</t>
  </si>
  <si>
    <t>jachty  195 000 zł + silniki 31 100 zł + wyposażenie 7 500 zł</t>
  </si>
  <si>
    <t>łodzie wiosłowe Mirelle II - 5 sztuk x 2500 zł</t>
  </si>
  <si>
    <t>rowery wodne Pelikan - 4 szt x 4 920 zł</t>
  </si>
  <si>
    <t>Wartość odtworzeniowa</t>
  </si>
  <si>
    <t>Przedmiot ubezpieczenia</t>
  </si>
  <si>
    <t>OGÓŁEM tab. 1 + 2 + 3 + 4 +5</t>
  </si>
  <si>
    <t>S013369</t>
  </si>
  <si>
    <t>REFLEKTOMETR ŚWIATŁOWODOWY</t>
  </si>
  <si>
    <t>S017394</t>
  </si>
  <si>
    <t>SERWER WIRTUALIZACJI</t>
  </si>
  <si>
    <t>S017395</t>
  </si>
  <si>
    <t>S017396</t>
  </si>
  <si>
    <t>S017397</t>
  </si>
  <si>
    <t>PRZEŁĄCZNIK SIECIOWY 10GB ETHERNET</t>
  </si>
  <si>
    <t>S017399</t>
  </si>
  <si>
    <t>SERWER PC STORAGE</t>
  </si>
  <si>
    <t>S017400</t>
  </si>
  <si>
    <t>URZĄDZ.DO TRANSMISJI DANYCH CYFROWYCH</t>
  </si>
  <si>
    <t>S017401</t>
  </si>
  <si>
    <t>URZĄDZ. DO TRANSMISJI DANYCH CYFROWYCH</t>
  </si>
  <si>
    <t>S017402</t>
  </si>
  <si>
    <t>S017866</t>
  </si>
  <si>
    <t>SERWER ACTINA SOLAR 222 S6</t>
  </si>
  <si>
    <t>S017867</t>
  </si>
  <si>
    <t>S018935</t>
  </si>
  <si>
    <t>URZĄDZENIE DO WIELOWARSTWOWEJ WERYFIKACJ</t>
  </si>
  <si>
    <t>S019141</t>
  </si>
  <si>
    <t>KOLEKTOR DANYCH - DWA SERWERY ACTION ACT</t>
  </si>
  <si>
    <t>S019150</t>
  </si>
  <si>
    <t>S019151</t>
  </si>
  <si>
    <t>S019343</t>
  </si>
  <si>
    <t>SERWER S3/S4 FUJITSU PRIMERGY RX2540</t>
  </si>
  <si>
    <t>SYSTEM FORTI MAIL 400F PRZECIWDZIAŁAJĄCY</t>
  </si>
  <si>
    <t>Grupa 488-489</t>
  </si>
  <si>
    <t xml:space="preserve">elementy stacji Lofar 2015 rok </t>
  </si>
  <si>
    <t>Tab. 1 Srodki trwałe wpisane do ewidencji po 01.01.2020 (*)</t>
  </si>
  <si>
    <t xml:space="preserve">(*) za wyjątkiem: grupa 487 wpis po 01.01.2022 r; stacja Lofar 31.12.2015 </t>
  </si>
  <si>
    <t>S019525</t>
  </si>
  <si>
    <t>KOLEKTOR PULSE SECURE PSA5000 DO SIECI V</t>
  </si>
  <si>
    <t>SERWER S3/S4 FUJITSU</t>
  </si>
  <si>
    <t>KOLEKTOR PULSE SECURE PSA5000</t>
  </si>
  <si>
    <t>S019585</t>
  </si>
  <si>
    <t>SERWER FUJITSU PRIMERGY RX2530 M5</t>
  </si>
  <si>
    <t>S019586</t>
  </si>
  <si>
    <t>S019588</t>
  </si>
  <si>
    <t>S019587</t>
  </si>
  <si>
    <t>Miejsce ubezpieczenia</t>
  </si>
  <si>
    <t>Tab. 5 Wykaz sprzętu pływającego w trakcie przechowywania poza sezonem</t>
  </si>
  <si>
    <t>11-520 Hermanowa Wola 3</t>
  </si>
  <si>
    <t>10-710 Olsztyn ul. Słoneczna 50G</t>
  </si>
  <si>
    <t>Nr postępowania: 76/2025/TP-1/DZP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</si>
</sst>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164" formatCode="###,###,###,##0.00"/>
    <numFmt numFmtId="165" formatCode="yyyy\-mm\-dd"/>
    <numFmt numFmtId="166" formatCode="#,##0\ &quot;zł&quot;"/>
  </numFmts>
  <fonts count="18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9" fontId="3" fillId="0" borderId="0" applyFont="0" applyFill="0" applyBorder="0" applyAlignment="0" applyProtection="0"/>
  </cellStyleXfs>
  <cellXfs count="66">
    <xf numFmtId="0" fontId="0" fillId="0" borderId="0" xfId="0"/>
    <xf numFmtId="4" fontId="0" fillId="0" borderId="0" xfId="0" applyNumberFormat="1"/>
    <xf numFmtId="0" fontId="5" fillId="3" borderId="0" xfId="1" applyFont="1" applyFill="1"/>
    <xf numFmtId="0" fontId="6" fillId="3" borderId="0" xfId="0" applyFont="1" applyFill="1"/>
    <xf numFmtId="0" fontId="7" fillId="3" borderId="0" xfId="0" applyFont="1" applyFill="1"/>
    <xf numFmtId="0" fontId="8" fillId="3" borderId="0" xfId="1" applyFont="1" applyFill="1"/>
    <xf numFmtId="0" fontId="8" fillId="3" borderId="1" xfId="1" applyFont="1" applyFill="1" applyBorder="1" applyAlignment="1">
      <alignment wrapText="1"/>
    </xf>
    <xf numFmtId="0" fontId="8" fillId="3" borderId="3" xfId="1" applyFont="1" applyFill="1" applyBorder="1"/>
    <xf numFmtId="0" fontId="5" fillId="3" borderId="2" xfId="1" applyFont="1" applyFill="1" applyBorder="1"/>
    <xf numFmtId="4" fontId="5" fillId="3" borderId="2" xfId="1" applyNumberFormat="1" applyFont="1" applyFill="1" applyBorder="1"/>
    <xf numFmtId="0" fontId="8" fillId="3" borderId="2" xfId="1" applyFont="1" applyFill="1" applyBorder="1"/>
    <xf numFmtId="0" fontId="5" fillId="3" borderId="2" xfId="1" applyFont="1" applyFill="1" applyBorder="1" applyAlignment="1">
      <alignment horizontal="center"/>
    </xf>
    <xf numFmtId="4" fontId="8" fillId="3" borderId="2" xfId="1" applyNumberFormat="1" applyFont="1" applyFill="1" applyBorder="1"/>
    <xf numFmtId="0" fontId="5" fillId="3" borderId="0" xfId="1" applyFont="1" applyFill="1" applyAlignment="1">
      <alignment horizontal="center"/>
    </xf>
    <xf numFmtId="4" fontId="8" fillId="3" borderId="0" xfId="1" applyNumberFormat="1" applyFont="1" applyFill="1"/>
    <xf numFmtId="4" fontId="5" fillId="3" borderId="0" xfId="1" applyNumberFormat="1" applyFont="1" applyFill="1"/>
    <xf numFmtId="0" fontId="7" fillId="3" borderId="2" xfId="0" applyFont="1" applyFill="1" applyBorder="1"/>
    <xf numFmtId="0" fontId="7" fillId="3" borderId="2" xfId="0" applyFont="1" applyFill="1" applyBorder="1" applyAlignment="1">
      <alignment horizontal="center"/>
    </xf>
    <xf numFmtId="0" fontId="9" fillId="3" borderId="0" xfId="0" applyFont="1" applyFill="1" applyAlignment="1">
      <alignment horizontal="left" vertical="top" wrapText="1"/>
    </xf>
    <xf numFmtId="14" fontId="4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6" fillId="3" borderId="5" xfId="0" applyFont="1" applyFill="1" applyBorder="1"/>
    <xf numFmtId="0" fontId="7" fillId="3" borderId="5" xfId="0" applyFont="1" applyFill="1" applyBorder="1"/>
    <xf numFmtId="4" fontId="7" fillId="3" borderId="5" xfId="0" applyNumberFormat="1" applyFont="1" applyFill="1" applyBorder="1"/>
    <xf numFmtId="0" fontId="4" fillId="0" borderId="2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10" fillId="3" borderId="2" xfId="0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" fontId="4" fillId="0" borderId="4" xfId="0" applyNumberFormat="1" applyFont="1" applyBorder="1" applyAlignment="1">
      <alignment vertical="center"/>
    </xf>
    <xf numFmtId="4" fontId="10" fillId="3" borderId="2" xfId="0" applyNumberFormat="1" applyFont="1" applyFill="1" applyBorder="1" applyAlignment="1">
      <alignment vertical="center"/>
    </xf>
    <xf numFmtId="14" fontId="10" fillId="3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Border="1"/>
    <xf numFmtId="4" fontId="7" fillId="0" borderId="0" xfId="0" applyNumberFormat="1" applyFont="1"/>
    <xf numFmtId="0" fontId="10" fillId="3" borderId="0" xfId="0" applyFont="1" applyFill="1" applyAlignment="1">
      <alignment horizontal="center" vertical="center"/>
    </xf>
    <xf numFmtId="0" fontId="2" fillId="0" borderId="0" xfId="0" applyFont="1"/>
    <xf numFmtId="0" fontId="4" fillId="0" borderId="6" xfId="0" applyFont="1" applyBorder="1"/>
    <xf numFmtId="0" fontId="4" fillId="0" borderId="5" xfId="0" applyFont="1" applyBorder="1" applyAlignment="1">
      <alignment wrapText="1"/>
    </xf>
    <xf numFmtId="4" fontId="7" fillId="0" borderId="5" xfId="0" applyNumberFormat="1" applyFont="1" applyBorder="1"/>
    <xf numFmtId="0" fontId="0" fillId="0" borderId="5" xfId="0" applyBorder="1"/>
    <xf numFmtId="0" fontId="4" fillId="0" borderId="6" xfId="0" applyFont="1" applyBorder="1" applyAlignment="1">
      <alignment horizontal="center"/>
    </xf>
    <xf numFmtId="0" fontId="13" fillId="0" borderId="0" xfId="0" applyFont="1" applyAlignment="1">
      <alignment horizontal="left" vertical="center" indent="7"/>
    </xf>
    <xf numFmtId="0" fontId="11" fillId="0" borderId="0" xfId="0" applyFont="1"/>
    <xf numFmtId="0" fontId="2" fillId="0" borderId="2" xfId="0" applyFont="1" applyBorder="1" applyAlignment="1">
      <alignment vertical="center"/>
    </xf>
    <xf numFmtId="0" fontId="2" fillId="0" borderId="2" xfId="0" applyFont="1" applyBorder="1"/>
    <xf numFmtId="0" fontId="14" fillId="0" borderId="2" xfId="0" applyFont="1" applyBorder="1" applyAlignment="1">
      <alignment vertical="center"/>
    </xf>
    <xf numFmtId="0" fontId="2" fillId="0" borderId="0" xfId="0" applyFont="1" applyAlignment="1">
      <alignment horizontal="left" vertical="center" indent="7"/>
    </xf>
    <xf numFmtId="166" fontId="2" fillId="0" borderId="2" xfId="0" applyNumberFormat="1" applyFont="1" applyBorder="1"/>
    <xf numFmtId="4" fontId="12" fillId="0" borderId="7" xfId="0" applyNumberFormat="1" applyFont="1" applyBorder="1"/>
    <xf numFmtId="0" fontId="13" fillId="0" borderId="7" xfId="0" applyFont="1" applyBorder="1" applyAlignment="1">
      <alignment horizontal="left" vertical="center" indent="7"/>
    </xf>
    <xf numFmtId="166" fontId="12" fillId="0" borderId="2" xfId="0" applyNumberFormat="1" applyFont="1" applyBorder="1"/>
    <xf numFmtId="0" fontId="2" fillId="0" borderId="2" xfId="0" applyFont="1" applyBorder="1" applyAlignment="1">
      <alignment horizontal="center" vertical="center"/>
    </xf>
    <xf numFmtId="0" fontId="15" fillId="2" borderId="2" xfId="0" applyFont="1" applyFill="1" applyBorder="1" applyAlignment="1">
      <alignment horizontal="left" vertical="top" wrapText="1"/>
    </xf>
    <xf numFmtId="164" fontId="15" fillId="2" borderId="2" xfId="0" applyNumberFormat="1" applyFont="1" applyFill="1" applyBorder="1" applyAlignment="1">
      <alignment horizontal="right" vertical="top"/>
    </xf>
    <xf numFmtId="165" fontId="15" fillId="2" borderId="2" xfId="0" applyNumberFormat="1" applyFont="1" applyFill="1" applyBorder="1" applyAlignment="1">
      <alignment horizontal="center" vertical="top"/>
    </xf>
    <xf numFmtId="0" fontId="16" fillId="0" borderId="0" xfId="0" applyFont="1"/>
    <xf numFmtId="0" fontId="15" fillId="2" borderId="5" xfId="0" applyFont="1" applyFill="1" applyBorder="1" applyAlignment="1">
      <alignment horizontal="left" vertical="top" wrapText="1"/>
    </xf>
    <xf numFmtId="164" fontId="15" fillId="2" borderId="5" xfId="0" applyNumberFormat="1" applyFont="1" applyFill="1" applyBorder="1" applyAlignment="1">
      <alignment horizontal="right" vertical="top"/>
    </xf>
    <xf numFmtId="0" fontId="0" fillId="0" borderId="2" xfId="0" applyBorder="1"/>
    <xf numFmtId="8" fontId="7" fillId="0" borderId="6" xfId="0" applyNumberFormat="1" applyFont="1" applyBorder="1"/>
    <xf numFmtId="0" fontId="17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5" fillId="3" borderId="6" xfId="1" applyFont="1" applyFill="1" applyBorder="1" applyAlignment="1">
      <alignment horizontal="left" vertical="center"/>
    </xf>
    <xf numFmtId="0" fontId="5" fillId="3" borderId="4" xfId="1" applyFont="1" applyFill="1" applyBorder="1" applyAlignment="1">
      <alignment horizontal="left" vertical="center"/>
    </xf>
    <xf numFmtId="0" fontId="5" fillId="3" borderId="5" xfId="1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 wrapText="1"/>
    </xf>
  </cellXfs>
  <cellStyles count="3">
    <cellStyle name="Normalny" xfId="0" builtinId="0"/>
    <cellStyle name="Normalny 2" xfId="1" xr:uid="{00000000-0005-0000-0000-000001000000}"/>
    <cellStyle name="Procentowy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22"/>
  <sheetViews>
    <sheetView tabSelected="1" topLeftCell="B1" workbookViewId="0">
      <selection activeCell="E22" sqref="E22"/>
    </sheetView>
  </sheetViews>
  <sheetFormatPr defaultRowHeight="14.25"/>
  <cols>
    <col min="1" max="1" width="0" hidden="1" customWidth="1"/>
    <col min="2" max="2" width="13.25" customWidth="1"/>
    <col min="3" max="3" width="45.375" customWidth="1"/>
    <col min="4" max="4" width="25" customWidth="1"/>
    <col min="5" max="5" width="14.875" customWidth="1"/>
    <col min="8" max="8" width="11.375" bestFit="1" customWidth="1"/>
  </cols>
  <sheetData>
    <row r="1" spans="2:5">
      <c r="B1" s="3" t="s">
        <v>184</v>
      </c>
      <c r="C1" s="3"/>
      <c r="D1" s="3"/>
    </row>
    <row r="2" spans="2:5">
      <c r="B2" s="4" t="s">
        <v>133</v>
      </c>
      <c r="C2" s="3"/>
      <c r="D2" s="3"/>
    </row>
    <row r="3" spans="2:5">
      <c r="B3" s="3"/>
      <c r="C3" s="3"/>
      <c r="D3" s="3"/>
    </row>
    <row r="4" spans="2:5" ht="15" thickBot="1">
      <c r="B4" s="5" t="s">
        <v>169</v>
      </c>
      <c r="C4" s="2"/>
      <c r="D4" s="2"/>
    </row>
    <row r="5" spans="2:5">
      <c r="B5" s="6"/>
      <c r="C5" s="7" t="s">
        <v>0</v>
      </c>
      <c r="D5" s="7" t="s">
        <v>45</v>
      </c>
    </row>
    <row r="6" spans="2:5">
      <c r="B6" s="8" t="s">
        <v>76</v>
      </c>
      <c r="C6" s="8" t="s">
        <v>77</v>
      </c>
      <c r="D6" s="9">
        <v>53673422</v>
      </c>
    </row>
    <row r="7" spans="2:5">
      <c r="B7" s="8" t="s">
        <v>1</v>
      </c>
      <c r="C7" s="8" t="s">
        <v>2</v>
      </c>
      <c r="D7" s="9">
        <v>330474</v>
      </c>
    </row>
    <row r="8" spans="2:5">
      <c r="B8" s="8" t="s">
        <v>78</v>
      </c>
      <c r="C8" s="62" t="s">
        <v>80</v>
      </c>
      <c r="D8" s="9">
        <v>359190</v>
      </c>
    </row>
    <row r="9" spans="2:5">
      <c r="B9" s="8" t="s">
        <v>167</v>
      </c>
      <c r="C9" s="63"/>
      <c r="D9" s="9">
        <v>137757</v>
      </c>
    </row>
    <row r="10" spans="2:5">
      <c r="B10" s="8" t="s">
        <v>79</v>
      </c>
      <c r="C10" s="64"/>
      <c r="D10" s="9">
        <v>13000182</v>
      </c>
    </row>
    <row r="11" spans="2:5">
      <c r="B11" s="62" t="s">
        <v>3</v>
      </c>
      <c r="C11" s="8" t="s">
        <v>4</v>
      </c>
      <c r="D11" s="9">
        <v>1502747</v>
      </c>
      <c r="E11" s="1"/>
    </row>
    <row r="12" spans="2:5">
      <c r="B12" s="64"/>
      <c r="C12" s="8" t="s">
        <v>168</v>
      </c>
      <c r="D12" s="9">
        <v>9873342</v>
      </c>
      <c r="E12" s="1"/>
    </row>
    <row r="13" spans="2:5">
      <c r="B13" s="8" t="s">
        <v>5</v>
      </c>
      <c r="C13" s="8" t="s">
        <v>6</v>
      </c>
      <c r="D13" s="9">
        <v>4329793</v>
      </c>
    </row>
    <row r="14" spans="2:5">
      <c r="B14" s="8" t="s">
        <v>7</v>
      </c>
      <c r="C14" s="8" t="s">
        <v>8</v>
      </c>
      <c r="D14" s="9">
        <v>98787939</v>
      </c>
    </row>
    <row r="15" spans="2:5">
      <c r="B15" s="10" t="s">
        <v>9</v>
      </c>
      <c r="C15" s="11"/>
      <c r="D15" s="12">
        <f>SUM(D6:D14)</f>
        <v>181994846</v>
      </c>
    </row>
    <row r="16" spans="2:5">
      <c r="B16" s="2" t="s">
        <v>170</v>
      </c>
      <c r="C16" s="13"/>
      <c r="D16" s="14"/>
    </row>
    <row r="17" spans="2:5">
      <c r="B17" s="5" t="s">
        <v>71</v>
      </c>
      <c r="C17" s="2"/>
      <c r="D17" s="15"/>
    </row>
    <row r="18" spans="2:5">
      <c r="B18" s="16" t="s">
        <v>46</v>
      </c>
      <c r="C18" s="16" t="s">
        <v>10</v>
      </c>
      <c r="D18" s="17" t="s">
        <v>45</v>
      </c>
      <c r="E18" s="20" t="s">
        <v>73</v>
      </c>
    </row>
    <row r="19" spans="2:5">
      <c r="B19" s="52" t="s">
        <v>140</v>
      </c>
      <c r="C19" s="52" t="s">
        <v>141</v>
      </c>
      <c r="D19" s="53">
        <v>41249.72</v>
      </c>
      <c r="E19" s="54">
        <v>41082</v>
      </c>
    </row>
    <row r="20" spans="2:5">
      <c r="B20" s="52" t="s">
        <v>16</v>
      </c>
      <c r="C20" s="52" t="s">
        <v>30</v>
      </c>
      <c r="D20" s="53">
        <v>143553</v>
      </c>
      <c r="E20" s="54">
        <v>40899</v>
      </c>
    </row>
    <row r="21" spans="2:5">
      <c r="B21" s="52" t="s">
        <v>17</v>
      </c>
      <c r="C21" s="52" t="s">
        <v>30</v>
      </c>
      <c r="D21" s="53">
        <v>143553</v>
      </c>
      <c r="E21" s="54">
        <v>40899</v>
      </c>
    </row>
    <row r="22" spans="2:5">
      <c r="B22" s="52" t="s">
        <v>18</v>
      </c>
      <c r="C22" s="52" t="s">
        <v>30</v>
      </c>
      <c r="D22" s="53">
        <v>144182</v>
      </c>
      <c r="E22" s="54">
        <v>40899</v>
      </c>
    </row>
    <row r="23" spans="2:5">
      <c r="B23" s="52" t="s">
        <v>19</v>
      </c>
      <c r="C23" s="52" t="s">
        <v>31</v>
      </c>
      <c r="D23" s="53">
        <v>201110</v>
      </c>
      <c r="E23" s="54">
        <v>40899</v>
      </c>
    </row>
    <row r="24" spans="2:5">
      <c r="B24" s="52" t="s">
        <v>20</v>
      </c>
      <c r="C24" s="52" t="s">
        <v>32</v>
      </c>
      <c r="D24" s="53">
        <v>22863</v>
      </c>
      <c r="E24" s="54">
        <v>40361</v>
      </c>
    </row>
    <row r="25" spans="2:5">
      <c r="B25" s="52" t="s">
        <v>21</v>
      </c>
      <c r="C25" s="52" t="s">
        <v>33</v>
      </c>
      <c r="D25" s="53">
        <v>22863</v>
      </c>
      <c r="E25" s="54">
        <v>40361</v>
      </c>
    </row>
    <row r="26" spans="2:5">
      <c r="B26" s="52" t="s">
        <v>22</v>
      </c>
      <c r="C26" s="52" t="s">
        <v>34</v>
      </c>
      <c r="D26" s="53">
        <v>9778</v>
      </c>
      <c r="E26" s="54">
        <v>41530</v>
      </c>
    </row>
    <row r="27" spans="2:5">
      <c r="B27" s="52" t="s">
        <v>23</v>
      </c>
      <c r="C27" s="52" t="s">
        <v>34</v>
      </c>
      <c r="D27" s="53">
        <v>9778</v>
      </c>
      <c r="E27" s="54">
        <v>41530</v>
      </c>
    </row>
    <row r="28" spans="2:5">
      <c r="B28" s="52" t="s">
        <v>24</v>
      </c>
      <c r="C28" s="52" t="s">
        <v>35</v>
      </c>
      <c r="D28" s="53">
        <v>69063.149999999994</v>
      </c>
      <c r="E28" s="54">
        <v>40542</v>
      </c>
    </row>
    <row r="29" spans="2:5">
      <c r="B29" s="52" t="s">
        <v>25</v>
      </c>
      <c r="C29" s="52" t="s">
        <v>36</v>
      </c>
      <c r="D29" s="53">
        <v>35043.449999999997</v>
      </c>
      <c r="E29" s="54">
        <v>40540</v>
      </c>
    </row>
    <row r="30" spans="2:5">
      <c r="B30" s="52" t="s">
        <v>26</v>
      </c>
      <c r="C30" s="52" t="s">
        <v>36</v>
      </c>
      <c r="D30" s="53">
        <v>35043.449999999997</v>
      </c>
      <c r="E30" s="54">
        <v>40540</v>
      </c>
    </row>
    <row r="31" spans="2:5">
      <c r="B31" s="52" t="s">
        <v>27</v>
      </c>
      <c r="C31" s="52" t="s">
        <v>36</v>
      </c>
      <c r="D31" s="53">
        <v>35043.449999999997</v>
      </c>
      <c r="E31" s="54">
        <v>40540</v>
      </c>
    </row>
    <row r="32" spans="2:5">
      <c r="B32" s="52" t="s">
        <v>28</v>
      </c>
      <c r="C32" s="52" t="s">
        <v>36</v>
      </c>
      <c r="D32" s="53">
        <v>35043.449999999997</v>
      </c>
      <c r="E32" s="54">
        <v>40540</v>
      </c>
    </row>
    <row r="33" spans="2:5">
      <c r="B33" s="52" t="s">
        <v>12</v>
      </c>
      <c r="C33" s="52" t="s">
        <v>37</v>
      </c>
      <c r="D33" s="53">
        <v>125288.72</v>
      </c>
      <c r="E33" s="54">
        <v>40535</v>
      </c>
    </row>
    <row r="34" spans="2:5">
      <c r="B34" s="52" t="s">
        <v>13</v>
      </c>
      <c r="C34" s="52" t="s">
        <v>37</v>
      </c>
      <c r="D34" s="53">
        <v>125288.72</v>
      </c>
      <c r="E34" s="54">
        <v>40535</v>
      </c>
    </row>
    <row r="35" spans="2:5">
      <c r="B35" s="52" t="s">
        <v>29</v>
      </c>
      <c r="C35" s="52" t="s">
        <v>38</v>
      </c>
      <c r="D35" s="53">
        <v>33994</v>
      </c>
      <c r="E35" s="54">
        <v>40535</v>
      </c>
    </row>
    <row r="36" spans="2:5">
      <c r="B36" s="52" t="s">
        <v>11</v>
      </c>
      <c r="C36" s="52" t="s">
        <v>39</v>
      </c>
      <c r="D36" s="53">
        <v>49898</v>
      </c>
      <c r="E36" s="54">
        <v>40429</v>
      </c>
    </row>
    <row r="37" spans="2:5">
      <c r="B37" s="52" t="s">
        <v>40</v>
      </c>
      <c r="C37" s="52" t="s">
        <v>41</v>
      </c>
      <c r="D37" s="53">
        <v>10691.28</v>
      </c>
      <c r="E37" s="54">
        <v>41057</v>
      </c>
    </row>
    <row r="38" spans="2:5">
      <c r="B38" s="52" t="s">
        <v>14</v>
      </c>
      <c r="C38" s="52" t="s">
        <v>42</v>
      </c>
      <c r="D38" s="53">
        <v>234185.24</v>
      </c>
      <c r="E38" s="54">
        <v>41057</v>
      </c>
    </row>
    <row r="39" spans="2:5">
      <c r="B39" s="52" t="s">
        <v>15</v>
      </c>
      <c r="C39" s="52" t="s">
        <v>43</v>
      </c>
      <c r="D39" s="53">
        <v>157579.96</v>
      </c>
      <c r="E39" s="54">
        <v>41057</v>
      </c>
    </row>
    <row r="40" spans="2:5">
      <c r="B40" s="52" t="s">
        <v>74</v>
      </c>
      <c r="C40" s="52" t="s">
        <v>75</v>
      </c>
      <c r="D40" s="53">
        <v>43879.46</v>
      </c>
      <c r="E40" s="54">
        <v>42003</v>
      </c>
    </row>
    <row r="41" spans="2:5">
      <c r="B41" s="52" t="s">
        <v>142</v>
      </c>
      <c r="C41" s="52" t="s">
        <v>143</v>
      </c>
      <c r="D41" s="53">
        <v>23721.05</v>
      </c>
      <c r="E41" s="54">
        <v>42351</v>
      </c>
    </row>
    <row r="42" spans="2:5">
      <c r="B42" s="52" t="s">
        <v>144</v>
      </c>
      <c r="C42" s="52" t="s">
        <v>143</v>
      </c>
      <c r="D42" s="53">
        <v>23721.05</v>
      </c>
      <c r="E42" s="54">
        <v>42351</v>
      </c>
    </row>
    <row r="43" spans="2:5">
      <c r="B43" s="52" t="s">
        <v>145</v>
      </c>
      <c r="C43" s="52" t="s">
        <v>143</v>
      </c>
      <c r="D43" s="53">
        <v>23721.05</v>
      </c>
      <c r="E43" s="54">
        <v>42351</v>
      </c>
    </row>
    <row r="44" spans="2:5">
      <c r="B44" s="52" t="s">
        <v>146</v>
      </c>
      <c r="C44" s="52" t="s">
        <v>147</v>
      </c>
      <c r="D44" s="53">
        <v>22126.68</v>
      </c>
      <c r="E44" s="54">
        <v>42351</v>
      </c>
    </row>
    <row r="45" spans="2:5">
      <c r="B45" s="52" t="s">
        <v>148</v>
      </c>
      <c r="C45" s="52" t="s">
        <v>149</v>
      </c>
      <c r="D45" s="53">
        <v>36058.300000000003</v>
      </c>
      <c r="E45" s="54">
        <v>42351</v>
      </c>
    </row>
    <row r="46" spans="2:5">
      <c r="B46" s="52" t="s">
        <v>150</v>
      </c>
      <c r="C46" s="52" t="s">
        <v>151</v>
      </c>
      <c r="D46" s="53">
        <v>193450</v>
      </c>
      <c r="E46" s="54">
        <v>42355</v>
      </c>
    </row>
    <row r="47" spans="2:5">
      <c r="B47" s="52" t="s">
        <v>152</v>
      </c>
      <c r="C47" s="52" t="s">
        <v>153</v>
      </c>
      <c r="D47" s="53">
        <v>193450</v>
      </c>
      <c r="E47" s="54">
        <v>42355</v>
      </c>
    </row>
    <row r="48" spans="2:5">
      <c r="B48" s="52" t="s">
        <v>154</v>
      </c>
      <c r="C48" s="52" t="s">
        <v>153</v>
      </c>
      <c r="D48" s="53">
        <v>193410</v>
      </c>
      <c r="E48" s="54">
        <v>42355</v>
      </c>
    </row>
    <row r="49" spans="2:8">
      <c r="B49" s="52" t="s">
        <v>155</v>
      </c>
      <c r="C49" s="52" t="s">
        <v>156</v>
      </c>
      <c r="D49" s="53">
        <v>28261</v>
      </c>
      <c r="E49" s="54">
        <v>42703</v>
      </c>
    </row>
    <row r="50" spans="2:8">
      <c r="B50" s="52" t="s">
        <v>157</v>
      </c>
      <c r="C50" s="52" t="s">
        <v>156</v>
      </c>
      <c r="D50" s="53">
        <v>28261</v>
      </c>
      <c r="E50" s="54">
        <v>42695</v>
      </c>
    </row>
    <row r="51" spans="2:8">
      <c r="B51" s="52" t="s">
        <v>158</v>
      </c>
      <c r="C51" s="52" t="s">
        <v>159</v>
      </c>
      <c r="D51" s="53">
        <v>131430.18</v>
      </c>
      <c r="E51" s="54">
        <v>43808</v>
      </c>
    </row>
    <row r="52" spans="2:8">
      <c r="B52" s="56" t="s">
        <v>160</v>
      </c>
      <c r="C52" s="56" t="s">
        <v>161</v>
      </c>
      <c r="D52" s="57">
        <v>34651</v>
      </c>
      <c r="E52" s="54">
        <v>44095</v>
      </c>
    </row>
    <row r="53" spans="2:8">
      <c r="B53" s="56" t="s">
        <v>162</v>
      </c>
      <c r="C53" s="56" t="s">
        <v>165</v>
      </c>
      <c r="D53" s="57">
        <v>52275</v>
      </c>
      <c r="E53" s="54">
        <v>44119</v>
      </c>
    </row>
    <row r="54" spans="2:8">
      <c r="B54" s="56" t="s">
        <v>163</v>
      </c>
      <c r="C54" s="52" t="s">
        <v>165</v>
      </c>
      <c r="D54" s="57">
        <v>52275</v>
      </c>
      <c r="E54" s="54">
        <v>44119</v>
      </c>
    </row>
    <row r="55" spans="2:8">
      <c r="B55" s="56" t="s">
        <v>164</v>
      </c>
      <c r="C55" s="52" t="s">
        <v>166</v>
      </c>
      <c r="D55" s="57">
        <v>40789</v>
      </c>
      <c r="E55" s="54">
        <v>44175</v>
      </c>
    </row>
    <row r="56" spans="2:8">
      <c r="B56" s="56" t="s">
        <v>171</v>
      </c>
      <c r="C56" s="56" t="s">
        <v>172</v>
      </c>
      <c r="D56" s="57">
        <v>262137.13</v>
      </c>
      <c r="E56" s="54">
        <v>44476</v>
      </c>
    </row>
    <row r="57" spans="2:8">
      <c r="B57" s="56" t="s">
        <v>162</v>
      </c>
      <c r="C57" s="56" t="s">
        <v>173</v>
      </c>
      <c r="D57" s="57">
        <v>52275</v>
      </c>
      <c r="E57" s="54">
        <v>44470</v>
      </c>
    </row>
    <row r="58" spans="2:8">
      <c r="B58" s="56" t="s">
        <v>163</v>
      </c>
      <c r="C58" s="56" t="s">
        <v>173</v>
      </c>
      <c r="D58" s="57">
        <v>52275</v>
      </c>
      <c r="E58" s="54">
        <v>44471</v>
      </c>
    </row>
    <row r="59" spans="2:8">
      <c r="B59" s="56" t="s">
        <v>171</v>
      </c>
      <c r="C59" s="56" t="s">
        <v>174</v>
      </c>
      <c r="D59" s="57">
        <v>262137.13</v>
      </c>
      <c r="E59" s="54">
        <v>44470</v>
      </c>
    </row>
    <row r="60" spans="2:8">
      <c r="B60" s="21"/>
      <c r="C60" s="22" t="s">
        <v>44</v>
      </c>
      <c r="D60" s="23">
        <f>SUM(D19:D59)</f>
        <v>3435396.6199999996</v>
      </c>
      <c r="E60" s="58"/>
      <c r="H60" s="1"/>
    </row>
    <row r="61" spans="2:8">
      <c r="B61" s="3"/>
      <c r="C61" s="3"/>
      <c r="D61" s="3"/>
    </row>
    <row r="62" spans="2:8">
      <c r="B62" s="18" t="s">
        <v>72</v>
      </c>
      <c r="C62" s="3"/>
      <c r="D62" s="3"/>
    </row>
    <row r="63" spans="2:8">
      <c r="B63" s="24" t="s">
        <v>47</v>
      </c>
      <c r="C63" s="26" t="s">
        <v>63</v>
      </c>
      <c r="D63" s="28">
        <v>358876</v>
      </c>
      <c r="E63" s="19">
        <v>40287</v>
      </c>
    </row>
    <row r="64" spans="2:8">
      <c r="B64" s="24" t="s">
        <v>48</v>
      </c>
      <c r="C64" s="26" t="s">
        <v>64</v>
      </c>
      <c r="D64" s="29">
        <v>5420</v>
      </c>
      <c r="E64" s="19">
        <v>40602</v>
      </c>
    </row>
    <row r="65" spans="2:5">
      <c r="B65" s="24" t="s">
        <v>49</v>
      </c>
      <c r="C65" s="26" t="s">
        <v>65</v>
      </c>
      <c r="D65" s="28">
        <v>9006.06</v>
      </c>
      <c r="E65" s="19">
        <v>40779</v>
      </c>
    </row>
    <row r="66" spans="2:5">
      <c r="B66" s="24" t="s">
        <v>50</v>
      </c>
      <c r="C66" s="26" t="s">
        <v>65</v>
      </c>
      <c r="D66" s="28">
        <v>9006.06</v>
      </c>
      <c r="E66" s="19">
        <v>40779</v>
      </c>
    </row>
    <row r="67" spans="2:5">
      <c r="B67" s="24" t="s">
        <v>51</v>
      </c>
      <c r="C67" s="26" t="s">
        <v>65</v>
      </c>
      <c r="D67" s="28">
        <v>9006.06</v>
      </c>
      <c r="E67" s="19">
        <v>40779</v>
      </c>
    </row>
    <row r="68" spans="2:5">
      <c r="B68" s="24" t="s">
        <v>52</v>
      </c>
      <c r="C68" s="26" t="s">
        <v>65</v>
      </c>
      <c r="D68" s="28">
        <v>9006.06</v>
      </c>
      <c r="E68" s="19">
        <v>40779</v>
      </c>
    </row>
    <row r="69" spans="2:5">
      <c r="B69" s="24" t="s">
        <v>53</v>
      </c>
      <c r="C69" s="26" t="s">
        <v>65</v>
      </c>
      <c r="D69" s="28">
        <v>9006.06</v>
      </c>
      <c r="E69" s="19">
        <v>40779</v>
      </c>
    </row>
    <row r="70" spans="2:5">
      <c r="B70" s="24" t="s">
        <v>54</v>
      </c>
      <c r="C70" s="26" t="s">
        <v>65</v>
      </c>
      <c r="D70" s="28">
        <v>9006.06</v>
      </c>
      <c r="E70" s="19">
        <v>40779</v>
      </c>
    </row>
    <row r="71" spans="2:5">
      <c r="B71" s="24" t="s">
        <v>55</v>
      </c>
      <c r="C71" s="26" t="s">
        <v>65</v>
      </c>
      <c r="D71" s="28">
        <v>9006.06</v>
      </c>
      <c r="E71" s="19">
        <v>40779</v>
      </c>
    </row>
    <row r="72" spans="2:5">
      <c r="B72" s="24" t="s">
        <v>56</v>
      </c>
      <c r="C72" s="26" t="s">
        <v>65</v>
      </c>
      <c r="D72" s="28">
        <v>9006.06</v>
      </c>
      <c r="E72" s="19">
        <v>40779</v>
      </c>
    </row>
    <row r="73" spans="2:5">
      <c r="B73" s="24" t="s">
        <v>57</v>
      </c>
      <c r="C73" s="26" t="s">
        <v>65</v>
      </c>
      <c r="D73" s="28">
        <v>9006.06</v>
      </c>
      <c r="E73" s="19">
        <v>40779</v>
      </c>
    </row>
    <row r="74" spans="2:5">
      <c r="B74" s="24" t="s">
        <v>58</v>
      </c>
      <c r="C74" s="26" t="s">
        <v>66</v>
      </c>
      <c r="D74" s="28">
        <v>58835</v>
      </c>
      <c r="E74" s="19">
        <v>40779</v>
      </c>
    </row>
    <row r="75" spans="2:5">
      <c r="B75" s="24" t="s">
        <v>59</v>
      </c>
      <c r="C75" s="26" t="s">
        <v>67</v>
      </c>
      <c r="D75" s="28">
        <v>17750</v>
      </c>
      <c r="E75" s="19">
        <v>40779</v>
      </c>
    </row>
    <row r="76" spans="2:5">
      <c r="B76" s="24" t="s">
        <v>60</v>
      </c>
      <c r="C76" s="26" t="s">
        <v>68</v>
      </c>
      <c r="D76" s="28">
        <v>6200</v>
      </c>
      <c r="E76" s="19">
        <v>40840</v>
      </c>
    </row>
    <row r="77" spans="2:5">
      <c r="B77" s="24" t="s">
        <v>61</v>
      </c>
      <c r="C77" s="26" t="s">
        <v>69</v>
      </c>
      <c r="D77" s="28">
        <v>74359.649999999994</v>
      </c>
      <c r="E77" s="19">
        <v>41166</v>
      </c>
    </row>
    <row r="78" spans="2:5">
      <c r="B78" s="24" t="s">
        <v>62</v>
      </c>
      <c r="C78" s="26" t="s">
        <v>70</v>
      </c>
      <c r="D78" s="28">
        <v>8352.93</v>
      </c>
      <c r="E78" s="19">
        <v>41166</v>
      </c>
    </row>
    <row r="79" spans="2:5">
      <c r="B79" s="25" t="s">
        <v>81</v>
      </c>
      <c r="C79" s="27" t="s">
        <v>108</v>
      </c>
      <c r="D79" s="30">
        <v>205800</v>
      </c>
      <c r="E79" s="31">
        <v>42396</v>
      </c>
    </row>
    <row r="80" spans="2:5">
      <c r="B80" s="25" t="s">
        <v>82</v>
      </c>
      <c r="C80" s="27" t="s">
        <v>109</v>
      </c>
      <c r="D80" s="30">
        <v>39300</v>
      </c>
      <c r="E80" s="31">
        <v>42396</v>
      </c>
    </row>
    <row r="81" spans="2:5">
      <c r="B81" s="25" t="s">
        <v>83</v>
      </c>
      <c r="C81" s="27" t="s">
        <v>110</v>
      </c>
      <c r="D81" s="30">
        <v>12800</v>
      </c>
      <c r="E81" s="31">
        <v>42867</v>
      </c>
    </row>
    <row r="82" spans="2:5">
      <c r="B82" s="25" t="s">
        <v>84</v>
      </c>
      <c r="C82" s="27" t="s">
        <v>110</v>
      </c>
      <c r="D82" s="30">
        <v>12800</v>
      </c>
      <c r="E82" s="31">
        <v>42867</v>
      </c>
    </row>
    <row r="83" spans="2:5">
      <c r="B83" s="25" t="s">
        <v>85</v>
      </c>
      <c r="C83" s="27" t="s">
        <v>111</v>
      </c>
      <c r="D83" s="30">
        <v>309500</v>
      </c>
      <c r="E83" s="31">
        <v>43149</v>
      </c>
    </row>
    <row r="84" spans="2:5">
      <c r="B84" s="25" t="s">
        <v>86</v>
      </c>
      <c r="C84" s="27" t="s">
        <v>112</v>
      </c>
      <c r="D84" s="30">
        <v>54775.360000000001</v>
      </c>
      <c r="E84" s="31">
        <v>43157</v>
      </c>
    </row>
    <row r="85" spans="2:5">
      <c r="B85" s="25" t="s">
        <v>87</v>
      </c>
      <c r="C85" s="27" t="s">
        <v>113</v>
      </c>
      <c r="D85" s="30">
        <v>79800</v>
      </c>
      <c r="E85" s="31">
        <v>43383</v>
      </c>
    </row>
    <row r="86" spans="2:5">
      <c r="B86" s="25" t="s">
        <v>88</v>
      </c>
      <c r="C86" s="27" t="s">
        <v>113</v>
      </c>
      <c r="D86" s="30">
        <v>79800</v>
      </c>
      <c r="E86" s="31">
        <v>43383</v>
      </c>
    </row>
    <row r="87" spans="2:5">
      <c r="B87" s="25" t="s">
        <v>89</v>
      </c>
      <c r="C87" s="27" t="s">
        <v>114</v>
      </c>
      <c r="D87" s="30">
        <v>62500</v>
      </c>
      <c r="E87" s="31">
        <v>43383</v>
      </c>
    </row>
    <row r="88" spans="2:5">
      <c r="B88" s="25" t="s">
        <v>90</v>
      </c>
      <c r="C88" s="27" t="s">
        <v>114</v>
      </c>
      <c r="D88" s="30">
        <v>62500</v>
      </c>
      <c r="E88" s="31">
        <v>43383</v>
      </c>
    </row>
    <row r="89" spans="2:5">
      <c r="B89" s="25" t="s">
        <v>91</v>
      </c>
      <c r="C89" s="27" t="s">
        <v>115</v>
      </c>
      <c r="D89" s="30">
        <v>83200</v>
      </c>
      <c r="E89" s="31">
        <v>43383</v>
      </c>
    </row>
    <row r="90" spans="2:5">
      <c r="B90" s="25" t="s">
        <v>92</v>
      </c>
      <c r="C90" s="27" t="s">
        <v>116</v>
      </c>
      <c r="D90" s="30">
        <v>15500</v>
      </c>
      <c r="E90" s="31">
        <v>43383</v>
      </c>
    </row>
    <row r="91" spans="2:5">
      <c r="B91" s="25" t="s">
        <v>93</v>
      </c>
      <c r="C91" s="27" t="s">
        <v>116</v>
      </c>
      <c r="D91" s="30">
        <v>15500</v>
      </c>
      <c r="E91" s="31">
        <v>43383</v>
      </c>
    </row>
    <row r="92" spans="2:5">
      <c r="B92" s="25" t="s">
        <v>94</v>
      </c>
      <c r="C92" s="27" t="s">
        <v>117</v>
      </c>
      <c r="D92" s="30">
        <v>39500</v>
      </c>
      <c r="E92" s="31" t="s">
        <v>128</v>
      </c>
    </row>
    <row r="93" spans="2:5">
      <c r="B93" s="25" t="s">
        <v>95</v>
      </c>
      <c r="C93" s="27" t="s">
        <v>118</v>
      </c>
      <c r="D93" s="30">
        <v>40300</v>
      </c>
      <c r="E93" s="31" t="s">
        <v>128</v>
      </c>
    </row>
    <row r="94" spans="2:5">
      <c r="B94" s="25" t="s">
        <v>96</v>
      </c>
      <c r="C94" s="27" t="s">
        <v>119</v>
      </c>
      <c r="D94" s="30">
        <v>78968</v>
      </c>
      <c r="E94" s="31">
        <v>43783</v>
      </c>
    </row>
    <row r="95" spans="2:5">
      <c r="B95" s="25" t="s">
        <v>97</v>
      </c>
      <c r="C95" s="27" t="s">
        <v>120</v>
      </c>
      <c r="D95" s="30">
        <v>61925</v>
      </c>
      <c r="E95" s="31">
        <v>43784</v>
      </c>
    </row>
    <row r="96" spans="2:5">
      <c r="B96" s="25" t="s">
        <v>98</v>
      </c>
      <c r="C96" s="27" t="s">
        <v>120</v>
      </c>
      <c r="D96" s="30">
        <v>61925</v>
      </c>
      <c r="E96" s="31">
        <v>43784</v>
      </c>
    </row>
    <row r="97" spans="2:5">
      <c r="B97" s="25" t="s">
        <v>99</v>
      </c>
      <c r="C97" s="27" t="s">
        <v>121</v>
      </c>
      <c r="D97" s="30">
        <v>37490</v>
      </c>
      <c r="E97" s="31">
        <v>43781</v>
      </c>
    </row>
    <row r="98" spans="2:5">
      <c r="B98" s="25" t="s">
        <v>100</v>
      </c>
      <c r="C98" s="27" t="s">
        <v>121</v>
      </c>
      <c r="D98" s="30">
        <v>37490</v>
      </c>
      <c r="E98" s="31">
        <v>43781</v>
      </c>
    </row>
    <row r="99" spans="2:5">
      <c r="B99" s="25" t="s">
        <v>101</v>
      </c>
      <c r="C99" s="27" t="s">
        <v>122</v>
      </c>
      <c r="D99" s="30">
        <v>349700</v>
      </c>
      <c r="E99" s="31">
        <v>44187</v>
      </c>
    </row>
    <row r="100" spans="2:5">
      <c r="B100" s="25" t="s">
        <v>102</v>
      </c>
      <c r="C100" s="27" t="s">
        <v>123</v>
      </c>
      <c r="D100" s="30">
        <v>181940</v>
      </c>
      <c r="E100" s="31">
        <v>44187</v>
      </c>
    </row>
    <row r="101" spans="2:5">
      <c r="B101" s="25" t="s">
        <v>175</v>
      </c>
      <c r="C101" s="27" t="s">
        <v>176</v>
      </c>
      <c r="D101" s="30">
        <v>198300</v>
      </c>
      <c r="E101" s="31">
        <v>44516</v>
      </c>
    </row>
    <row r="102" spans="2:5">
      <c r="B102" s="25" t="s">
        <v>177</v>
      </c>
      <c r="C102" s="27" t="s">
        <v>176</v>
      </c>
      <c r="D102" s="30">
        <v>79850</v>
      </c>
      <c r="E102" s="31">
        <v>44516</v>
      </c>
    </row>
    <row r="103" spans="2:5">
      <c r="B103" s="25" t="s">
        <v>179</v>
      </c>
      <c r="C103" s="27" t="s">
        <v>176</v>
      </c>
      <c r="D103" s="30">
        <v>79850</v>
      </c>
      <c r="E103" s="31">
        <v>44516</v>
      </c>
    </row>
    <row r="104" spans="2:5">
      <c r="B104" s="25" t="s">
        <v>178</v>
      </c>
      <c r="C104" s="27" t="s">
        <v>176</v>
      </c>
      <c r="D104" s="30">
        <v>79850</v>
      </c>
      <c r="E104" s="31">
        <v>44516</v>
      </c>
    </row>
    <row r="105" spans="2:5">
      <c r="B105" s="25" t="s">
        <v>103</v>
      </c>
      <c r="C105" s="27" t="s">
        <v>124</v>
      </c>
      <c r="D105" s="30">
        <v>39688</v>
      </c>
      <c r="E105" s="31">
        <v>42094</v>
      </c>
    </row>
    <row r="106" spans="2:5">
      <c r="B106" s="25" t="s">
        <v>104</v>
      </c>
      <c r="C106" s="27" t="s">
        <v>125</v>
      </c>
      <c r="D106" s="30">
        <v>51045</v>
      </c>
      <c r="E106" s="31">
        <v>42395</v>
      </c>
    </row>
    <row r="107" spans="2:5">
      <c r="B107" s="25" t="s">
        <v>105</v>
      </c>
      <c r="C107" s="27" t="s">
        <v>126</v>
      </c>
      <c r="D107" s="30">
        <v>37200</v>
      </c>
      <c r="E107" s="31">
        <v>43677</v>
      </c>
    </row>
    <row r="108" spans="2:5">
      <c r="B108" s="25" t="s">
        <v>106</v>
      </c>
      <c r="C108" s="27" t="s">
        <v>124</v>
      </c>
      <c r="D108" s="30">
        <v>64780</v>
      </c>
      <c r="E108" s="31">
        <v>44043</v>
      </c>
    </row>
    <row r="109" spans="2:5">
      <c r="B109" s="25" t="s">
        <v>107</v>
      </c>
      <c r="C109" s="27" t="s">
        <v>127</v>
      </c>
      <c r="D109" s="30">
        <v>54120</v>
      </c>
      <c r="E109" s="31">
        <v>43553</v>
      </c>
    </row>
    <row r="110" spans="2:5">
      <c r="D110" s="32">
        <f>SUM(D63:D109)</f>
        <v>3218544.4800000004</v>
      </c>
    </row>
    <row r="111" spans="2:5">
      <c r="B111" s="34" t="s">
        <v>131</v>
      </c>
      <c r="D111" s="33"/>
    </row>
    <row r="112" spans="2:5">
      <c r="B112" s="40" t="s">
        <v>130</v>
      </c>
      <c r="C112" s="36" t="s">
        <v>129</v>
      </c>
      <c r="D112" s="59">
        <v>2366524.04</v>
      </c>
    </row>
    <row r="113" spans="2:5" ht="36">
      <c r="B113" s="39"/>
      <c r="C113" s="37" t="s">
        <v>132</v>
      </c>
      <c r="D113" s="38"/>
    </row>
    <row r="115" spans="2:5" ht="15">
      <c r="B115" s="55" t="s">
        <v>181</v>
      </c>
    </row>
    <row r="116" spans="2:5" ht="26.25">
      <c r="B116" s="42"/>
      <c r="C116" s="44" t="s">
        <v>138</v>
      </c>
      <c r="D116" s="51" t="s">
        <v>137</v>
      </c>
      <c r="E116" s="60" t="s">
        <v>180</v>
      </c>
    </row>
    <row r="117" spans="2:5" ht="45">
      <c r="B117" s="35"/>
      <c r="C117" s="43" t="s">
        <v>134</v>
      </c>
      <c r="D117" s="47">
        <f>195000+31100+7500</f>
        <v>233600</v>
      </c>
      <c r="E117" s="61" t="s">
        <v>182</v>
      </c>
    </row>
    <row r="118" spans="2:5" ht="15">
      <c r="C118" s="43" t="s">
        <v>135</v>
      </c>
      <c r="D118" s="47">
        <v>12500</v>
      </c>
      <c r="E118" s="65" t="s">
        <v>183</v>
      </c>
    </row>
    <row r="119" spans="2:5" ht="15">
      <c r="C119" s="45" t="s">
        <v>136</v>
      </c>
      <c r="D119" s="47">
        <f>4*4920</f>
        <v>19680</v>
      </c>
      <c r="E119" s="65"/>
    </row>
    <row r="120" spans="2:5" ht="15">
      <c r="C120" s="46"/>
      <c r="D120" s="50">
        <f>SUM(D117:D119)</f>
        <v>265780</v>
      </c>
      <c r="E120" s="58"/>
    </row>
    <row r="121" spans="2:5" ht="15.75" thickBot="1">
      <c r="C121" s="41"/>
    </row>
    <row r="122" spans="2:5" ht="15.75" thickBot="1">
      <c r="C122" s="49" t="s">
        <v>139</v>
      </c>
      <c r="D122" s="48">
        <f>SUM(D120,D112,D110,D60,D15)</f>
        <v>191281091.13999999</v>
      </c>
    </row>
  </sheetData>
  <mergeCells count="3">
    <mergeCell ref="C8:C10"/>
    <mergeCell ref="B11:B12"/>
    <mergeCell ref="E118:E119"/>
  </mergeCells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A1048576"/>
    </sheetView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a.anulewicz</dc:creator>
  <cp:lastModifiedBy>Dorota Borkowska</cp:lastModifiedBy>
  <cp:lastPrinted>2021-02-28T17:12:37Z</cp:lastPrinted>
  <dcterms:created xsi:type="dcterms:W3CDTF">2015-02-17T13:17:08Z</dcterms:created>
  <dcterms:modified xsi:type="dcterms:W3CDTF">2025-02-27T10:36:39Z</dcterms:modified>
</cp:coreProperties>
</file>